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 defaultThemeVersion="124226"/>
  <bookViews>
    <workbookView xWindow="480" yWindow="180" windowWidth="15600" windowHeight="9180" tabRatio="983" activeTab="9"/>
  </bookViews>
  <sheets>
    <sheet name="Blank" sheetId="1" r:id="rId1"/>
    <sheet name="League" sheetId="5" r:id="rId2"/>
    <sheet name="Jan 17" sheetId="21" r:id="rId3"/>
    <sheet name="Feb 17" sheetId="22" r:id="rId4"/>
    <sheet name="March 17" sheetId="23" r:id="rId5"/>
    <sheet name="April 17" sheetId="24" r:id="rId6"/>
    <sheet name="May 17" sheetId="25" r:id="rId7"/>
    <sheet name="June 17" sheetId="26" r:id="rId8"/>
    <sheet name="July 17" sheetId="27" r:id="rId9"/>
    <sheet name="August 17" sheetId="28" r:id="rId10"/>
    <sheet name="September 17" sheetId="29" r:id="rId11"/>
    <sheet name="October 17" sheetId="30" r:id="rId12"/>
    <sheet name="November 17" sheetId="31" r:id="rId13"/>
    <sheet name="December 17" sheetId="32" r:id="rId14"/>
  </sheets>
  <definedNames>
    <definedName name="_xlnm._FilterDatabase" localSheetId="0" hidden="1">Blank!$C$5:$C$39</definedName>
  </definedNames>
  <calcPr calcId="124519"/>
</workbook>
</file>

<file path=xl/calcChain.xml><?xml version="1.0" encoding="utf-8"?>
<calcChain xmlns="http://schemas.openxmlformats.org/spreadsheetml/2006/main">
  <c r="J15" i="28"/>
  <c r="J14"/>
  <c r="J13"/>
  <c r="J12"/>
  <c r="J11"/>
  <c r="J10"/>
  <c r="J9"/>
  <c r="J8"/>
  <c r="J12" i="26" l="1"/>
  <c r="J14"/>
  <c r="J13"/>
  <c r="J11"/>
  <c r="J10"/>
  <c r="J8"/>
  <c r="J7"/>
  <c r="J6"/>
  <c r="J9"/>
  <c r="P18" i="5" l="1"/>
  <c r="O18"/>
  <c r="O19" s="1"/>
  <c r="P19" s="1"/>
  <c r="P36" l="1"/>
  <c r="P35"/>
  <c r="P34"/>
  <c r="P33"/>
  <c r="P32"/>
  <c r="P31"/>
  <c r="P30"/>
  <c r="P29"/>
  <c r="P28"/>
  <c r="P27"/>
  <c r="P26"/>
  <c r="P25"/>
  <c r="P24"/>
  <c r="P23"/>
  <c r="P22"/>
  <c r="F21"/>
  <c r="E21"/>
  <c r="D21"/>
  <c r="C21"/>
  <c r="P20"/>
  <c r="O17"/>
  <c r="P17" s="1"/>
  <c r="P16"/>
  <c r="P15"/>
  <c r="P14"/>
  <c r="P13"/>
  <c r="P12"/>
  <c r="P11"/>
  <c r="P10"/>
  <c r="P9"/>
  <c r="P8"/>
  <c r="P7"/>
  <c r="P6"/>
  <c r="P5"/>
  <c r="P4"/>
  <c r="J18" i="25" l="1"/>
  <c r="J17"/>
  <c r="J21"/>
  <c r="J20"/>
  <c r="J19"/>
  <c r="J17" i="24"/>
  <c r="J18" i="27" l="1"/>
  <c r="J17"/>
  <c r="J16"/>
  <c r="J15"/>
  <c r="J14"/>
  <c r="J13"/>
  <c r="J12"/>
  <c r="J11"/>
  <c r="J10"/>
  <c r="J9"/>
  <c r="J8"/>
  <c r="J7"/>
  <c r="J6"/>
  <c r="J7" i="32" l="1"/>
  <c r="J16"/>
  <c r="J15"/>
  <c r="J14"/>
  <c r="J13"/>
  <c r="J12"/>
  <c r="J11"/>
  <c r="J10"/>
  <c r="J9"/>
  <c r="J8"/>
  <c r="J6"/>
  <c r="J16" i="31" l="1"/>
  <c r="J15"/>
  <c r="J18" i="30" l="1"/>
  <c r="J17"/>
  <c r="J17" i="29" l="1"/>
  <c r="J14" i="31" l="1"/>
  <c r="J13"/>
  <c r="J12"/>
  <c r="J11"/>
  <c r="J10"/>
  <c r="J9"/>
  <c r="J8"/>
  <c r="J6"/>
  <c r="J16" i="30"/>
  <c r="J15"/>
  <c r="J14"/>
  <c r="J13"/>
  <c r="J12"/>
  <c r="J11"/>
  <c r="J10"/>
  <c r="J9"/>
  <c r="J8"/>
  <c r="J7"/>
  <c r="J6"/>
  <c r="J16" i="29"/>
  <c r="J15"/>
  <c r="J14"/>
  <c r="J13"/>
  <c r="J12"/>
  <c r="J11"/>
  <c r="J10"/>
  <c r="J9"/>
  <c r="J8"/>
  <c r="J7"/>
  <c r="J6"/>
  <c r="J7" i="28"/>
  <c r="J6"/>
  <c r="J16" i="25"/>
  <c r="J15"/>
  <c r="J14"/>
  <c r="J13"/>
  <c r="J12"/>
  <c r="J11"/>
  <c r="J10"/>
  <c r="J9"/>
  <c r="J8"/>
  <c r="J7"/>
  <c r="J6"/>
  <c r="J16" i="24" l="1"/>
  <c r="J15"/>
  <c r="J14"/>
  <c r="J13"/>
  <c r="J12"/>
  <c r="J11"/>
  <c r="J10"/>
  <c r="J9"/>
  <c r="J8"/>
  <c r="J7"/>
  <c r="J6"/>
  <c r="J20" i="21" l="1"/>
  <c r="J19"/>
  <c r="J18"/>
  <c r="J17"/>
  <c r="J16"/>
  <c r="J15"/>
  <c r="J14"/>
  <c r="J13"/>
  <c r="J12"/>
  <c r="J11"/>
  <c r="J10"/>
  <c r="J9"/>
  <c r="J7"/>
  <c r="J6"/>
  <c r="J8" i="23" l="1"/>
  <c r="J14"/>
  <c r="J15"/>
  <c r="J18" i="22"/>
  <c r="J17"/>
  <c r="J16"/>
  <c r="J15"/>
  <c r="J14"/>
  <c r="J13"/>
  <c r="J13" i="23"/>
  <c r="J12"/>
  <c r="J11"/>
  <c r="J10"/>
  <c r="J9"/>
  <c r="J7"/>
  <c r="J6"/>
  <c r="J12" i="22"/>
  <c r="J11"/>
  <c r="J10"/>
  <c r="J9"/>
  <c r="J8"/>
  <c r="J7"/>
  <c r="J6"/>
  <c r="H39" i="1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</calcChain>
</file>

<file path=xl/sharedStrings.xml><?xml version="1.0" encoding="utf-8"?>
<sst xmlns="http://schemas.openxmlformats.org/spreadsheetml/2006/main" count="748" uniqueCount="114">
  <si>
    <t>Name</t>
  </si>
  <si>
    <t>Class</t>
  </si>
  <si>
    <t>Match 1</t>
  </si>
  <si>
    <t>Match 2</t>
  </si>
  <si>
    <t>Match 3</t>
  </si>
  <si>
    <t>Match 4</t>
  </si>
  <si>
    <t>Agg</t>
  </si>
  <si>
    <t>Date</t>
  </si>
  <si>
    <t>LG</t>
  </si>
  <si>
    <t>FS</t>
  </si>
  <si>
    <t>Discard</t>
  </si>
  <si>
    <t>Total</t>
  </si>
  <si>
    <t>Calibre</t>
  </si>
  <si>
    <t>D Jackson</t>
  </si>
  <si>
    <t>M Roberts</t>
  </si>
  <si>
    <t>S Broxham</t>
  </si>
  <si>
    <t>T Lenton</t>
  </si>
  <si>
    <t>J Gibb</t>
  </si>
  <si>
    <t>6BR</t>
  </si>
  <si>
    <t>A Fellerman</t>
  </si>
  <si>
    <t>6.5x284</t>
  </si>
  <si>
    <t>D Almond</t>
  </si>
  <si>
    <t>6.5x47</t>
  </si>
  <si>
    <t>B Walker</t>
  </si>
  <si>
    <t>J Marsden</t>
  </si>
  <si>
    <t>D Burrows</t>
  </si>
  <si>
    <t>J Mills</t>
  </si>
  <si>
    <t>308Win</t>
  </si>
  <si>
    <t>M Walker</t>
  </si>
  <si>
    <t>A Evans</t>
  </si>
  <si>
    <t>M Perdeaux</t>
  </si>
  <si>
    <t>S Benson</t>
  </si>
  <si>
    <t>C Maunder</t>
  </si>
  <si>
    <t>T Young</t>
  </si>
  <si>
    <t>S Dunn</t>
  </si>
  <si>
    <t>22BR</t>
  </si>
  <si>
    <t>6Dasher</t>
  </si>
  <si>
    <t>11th January 2015</t>
  </si>
  <si>
    <t>BBRC 100 Yard Benchrest</t>
  </si>
  <si>
    <t>S Butcher</t>
  </si>
  <si>
    <t>Andy</t>
  </si>
  <si>
    <t>K Phipps</t>
  </si>
  <si>
    <t>S Newman</t>
  </si>
  <si>
    <t>6PPC</t>
  </si>
  <si>
    <t>A Hagon</t>
  </si>
  <si>
    <t>M Tatum</t>
  </si>
  <si>
    <t>30BR</t>
  </si>
  <si>
    <t>Pete</t>
  </si>
  <si>
    <t>HV</t>
  </si>
  <si>
    <t>Match 5</t>
  </si>
  <si>
    <t>Sporter</t>
  </si>
  <si>
    <t>Pos</t>
  </si>
  <si>
    <t>Sport</t>
  </si>
  <si>
    <t>Charlie Martin</t>
  </si>
  <si>
    <t>Chris Maunder</t>
  </si>
  <si>
    <t>Steve Newman</t>
  </si>
  <si>
    <t>Martin Tatum</t>
  </si>
  <si>
    <t>Andy Gager</t>
  </si>
  <si>
    <t>Steve Butcher</t>
  </si>
  <si>
    <t>Alf Hagon</t>
  </si>
  <si>
    <t>Warm up</t>
  </si>
  <si>
    <t>Phil Sammons</t>
  </si>
  <si>
    <t>Mark Ellis</t>
  </si>
  <si>
    <t>Don Burrows</t>
  </si>
  <si>
    <t>Kevin Phipps</t>
  </si>
  <si>
    <t>David Hopkins</t>
  </si>
  <si>
    <t>Peter Haydon</t>
  </si>
  <si>
    <t>Tony Solley</t>
  </si>
  <si>
    <t>`</t>
  </si>
  <si>
    <t>6.5X47</t>
  </si>
  <si>
    <t>Mark Taylor</t>
  </si>
  <si>
    <t>22PPC</t>
  </si>
  <si>
    <t>Position</t>
  </si>
  <si>
    <t>6.4x47</t>
  </si>
  <si>
    <t>Score Shoot</t>
  </si>
  <si>
    <t>Score</t>
  </si>
  <si>
    <t>Peter Hatdon</t>
  </si>
  <si>
    <t>13th September 2016</t>
  </si>
  <si>
    <t>8th November 2016</t>
  </si>
  <si>
    <t>9th October 2016</t>
  </si>
  <si>
    <t>Alf Haqgon</t>
  </si>
  <si>
    <t>16th December 2016</t>
  </si>
  <si>
    <t>Pete Haydon</t>
  </si>
  <si>
    <t>Charle Martin</t>
  </si>
  <si>
    <t>12th February 2017</t>
  </si>
  <si>
    <t>8th January 2017</t>
  </si>
  <si>
    <t>Spud</t>
  </si>
  <si>
    <t>``</t>
  </si>
  <si>
    <t>Asad Wahid</t>
  </si>
  <si>
    <t>12th March 2016</t>
  </si>
  <si>
    <t>Alf</t>
  </si>
  <si>
    <t>Petye Haydon</t>
  </si>
  <si>
    <t>9th April 2016</t>
  </si>
  <si>
    <t>Trev Head</t>
  </si>
  <si>
    <t xml:space="preserve">David Hopkins </t>
  </si>
  <si>
    <t>14th May 2016</t>
  </si>
  <si>
    <t>Neil McKillop</t>
  </si>
  <si>
    <t>Oliver Monk</t>
  </si>
  <si>
    <t>Paul Jackson</t>
  </si>
  <si>
    <t>S</t>
  </si>
  <si>
    <t>H</t>
  </si>
  <si>
    <t>O</t>
  </si>
  <si>
    <t>T</t>
  </si>
  <si>
    <t>C</t>
  </si>
  <si>
    <t>A</t>
  </si>
  <si>
    <t>N</t>
  </si>
  <si>
    <t>E</t>
  </si>
  <si>
    <t>L</t>
  </si>
  <si>
    <t>D</t>
  </si>
  <si>
    <t>22 SP</t>
  </si>
  <si>
    <t>No Score</t>
  </si>
  <si>
    <t>N/A</t>
  </si>
  <si>
    <t>Mark</t>
  </si>
  <si>
    <t>13th August 2017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</si>
</sst>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10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2F2F2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medium">
        <color auto="1"/>
      </top>
      <bottom style="thin">
        <color indexed="64"/>
      </bottom>
      <diagonal/>
    </border>
  </borders>
  <cellStyleXfs count="2">
    <xf numFmtId="0" fontId="0" fillId="0" borderId="0"/>
    <xf numFmtId="0" fontId="2" fillId="3" borderId="12" applyNumberFormat="0" applyAlignment="0" applyProtection="0"/>
  </cellStyleXfs>
  <cellXfs count="97">
    <xf numFmtId="0" fontId="0" fillId="0" borderId="0" xfId="0"/>
    <xf numFmtId="0" fontId="1" fillId="0" borderId="0" xfId="0" applyFont="1"/>
    <xf numFmtId="0" fontId="0" fillId="2" borderId="1" xfId="0" applyFill="1" applyBorder="1"/>
    <xf numFmtId="0" fontId="0" fillId="2" borderId="3" xfId="0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2" borderId="3" xfId="0" applyFill="1" applyBorder="1"/>
    <xf numFmtId="0" fontId="0" fillId="0" borderId="4" xfId="0" applyBorder="1"/>
    <xf numFmtId="0" fontId="0" fillId="0" borderId="5" xfId="0" applyBorder="1"/>
    <xf numFmtId="0" fontId="0" fillId="2" borderId="7" xfId="0" applyFill="1" applyBorder="1"/>
    <xf numFmtId="0" fontId="0" fillId="0" borderId="8" xfId="0" applyBorder="1"/>
    <xf numFmtId="0" fontId="0" fillId="0" borderId="9" xfId="0" applyBorder="1"/>
    <xf numFmtId="0" fontId="0" fillId="2" borderId="6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7" xfId="0" applyNumberFormat="1" applyFill="1" applyBorder="1" applyAlignment="1">
      <alignment horizontal="center"/>
    </xf>
    <xf numFmtId="14" fontId="0" fillId="2" borderId="6" xfId="0" applyNumberFormat="1" applyFill="1" applyBorder="1" applyAlignment="1">
      <alignment horizontal="center"/>
    </xf>
    <xf numFmtId="14" fontId="0" fillId="2" borderId="3" xfId="0" applyNumberFormat="1" applyFill="1" applyBorder="1" applyAlignment="1">
      <alignment horizontal="center"/>
    </xf>
    <xf numFmtId="0" fontId="0" fillId="2" borderId="2" xfId="0" applyFill="1" applyBorder="1"/>
    <xf numFmtId="0" fontId="0" fillId="2" borderId="13" xfId="0" applyFill="1" applyBorder="1"/>
    <xf numFmtId="0" fontId="0" fillId="0" borderId="14" xfId="0" applyBorder="1"/>
    <xf numFmtId="0" fontId="0" fillId="0" borderId="15" xfId="0" applyBorder="1"/>
    <xf numFmtId="14" fontId="0" fillId="2" borderId="13" xfId="0" applyNumberForma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0" xfId="0" applyBorder="1"/>
    <xf numFmtId="0" fontId="0" fillId="0" borderId="25" xfId="0" applyBorder="1"/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22" xfId="0" applyBorder="1"/>
    <xf numFmtId="0" fontId="0" fillId="0" borderId="20" xfId="0" applyBorder="1"/>
    <xf numFmtId="0" fontId="0" fillId="0" borderId="0" xfId="0" applyFill="1" applyBorder="1"/>
    <xf numFmtId="0" fontId="0" fillId="0" borderId="16" xfId="0" applyFont="1" applyBorder="1" applyAlignment="1">
      <alignment horizontal="center"/>
    </xf>
    <xf numFmtId="0" fontId="0" fillId="0" borderId="10" xfId="0" applyBorder="1"/>
    <xf numFmtId="0" fontId="8" fillId="0" borderId="0" xfId="0" applyFont="1"/>
    <xf numFmtId="0" fontId="4" fillId="0" borderId="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65" fontId="0" fillId="0" borderId="24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9" fillId="0" borderId="14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3" fillId="0" borderId="0" xfId="0" applyFont="1"/>
    <xf numFmtId="0" fontId="0" fillId="0" borderId="26" xfId="0" applyBorder="1"/>
    <xf numFmtId="0" fontId="7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7" fillId="0" borderId="29" xfId="0" applyFon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4" xfId="0" applyFill="1" applyBorder="1"/>
    <xf numFmtId="0" fontId="4" fillId="0" borderId="1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7" fillId="0" borderId="8" xfId="0" applyFont="1" applyBorder="1"/>
    <xf numFmtId="0" fontId="7" fillId="0" borderId="4" xfId="0" applyFont="1" applyBorder="1"/>
    <xf numFmtId="0" fontId="7" fillId="0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2" xfId="0" applyNumberFormat="1" applyBorder="1" applyAlignment="1">
      <alignment horizontal="center"/>
    </xf>
  </cellXfs>
  <cellStyles count="2">
    <cellStyle name="Normal" xfId="0" builtinId="0"/>
    <cellStyle name="Output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workbookViewId="0">
      <selection sqref="A1:H39"/>
    </sheetView>
  </sheetViews>
  <sheetFormatPr defaultColWidth="8.85546875" defaultRowHeight="15"/>
  <cols>
    <col min="1" max="2" width="12.7109375" customWidth="1"/>
  </cols>
  <sheetData>
    <row r="1" spans="1:8" ht="18.75">
      <c r="A1" s="1" t="s">
        <v>38</v>
      </c>
      <c r="B1" s="1"/>
    </row>
    <row r="2" spans="1:8" ht="15.75" thickBot="1"/>
    <row r="3" spans="1:8" ht="15.75" thickBot="1">
      <c r="A3" s="2" t="s">
        <v>7</v>
      </c>
      <c r="B3" s="23"/>
      <c r="C3" s="94" t="s">
        <v>37</v>
      </c>
      <c r="D3" s="94"/>
      <c r="E3" s="95"/>
    </row>
    <row r="4" spans="1:8" ht="15.75" thickBot="1"/>
    <row r="5" spans="1:8" ht="15.75" thickBot="1">
      <c r="A5" s="9" t="s">
        <v>0</v>
      </c>
      <c r="B5" s="24" t="s">
        <v>12</v>
      </c>
      <c r="C5" s="6" t="s">
        <v>1</v>
      </c>
      <c r="D5" s="15" t="s">
        <v>2</v>
      </c>
      <c r="E5" s="12" t="s">
        <v>3</v>
      </c>
      <c r="F5" s="12" t="s">
        <v>4</v>
      </c>
      <c r="G5" s="3" t="s">
        <v>5</v>
      </c>
      <c r="H5" s="3" t="s">
        <v>6</v>
      </c>
    </row>
    <row r="6" spans="1:8">
      <c r="A6" s="10" t="s">
        <v>32</v>
      </c>
      <c r="B6" s="25" t="s">
        <v>43</v>
      </c>
      <c r="C6" s="7" t="s">
        <v>48</v>
      </c>
      <c r="D6" s="16">
        <v>2.4489999999999998</v>
      </c>
      <c r="E6" s="13">
        <v>2.109</v>
      </c>
      <c r="F6" s="13">
        <v>5.0519999999999996</v>
      </c>
      <c r="G6" s="17">
        <v>3.9620000000000002</v>
      </c>
      <c r="H6" s="34">
        <f t="shared" ref="H6:H39" si="0">(SUM(D6:G6))/4</f>
        <v>3.3929999999999998</v>
      </c>
    </row>
    <row r="7" spans="1:8">
      <c r="A7" s="10" t="s">
        <v>39</v>
      </c>
      <c r="B7" s="25" t="s">
        <v>43</v>
      </c>
      <c r="C7" s="7" t="s">
        <v>48</v>
      </c>
      <c r="D7" s="16">
        <v>3.819</v>
      </c>
      <c r="E7" s="13">
        <v>3.08</v>
      </c>
      <c r="F7" s="13">
        <v>3.8279999999999998</v>
      </c>
      <c r="G7" s="17">
        <v>4.1029999999999998</v>
      </c>
      <c r="H7" s="4">
        <f t="shared" si="0"/>
        <v>3.7075</v>
      </c>
    </row>
    <row r="8" spans="1:8">
      <c r="A8" s="10" t="s">
        <v>40</v>
      </c>
      <c r="B8" s="25" t="s">
        <v>43</v>
      </c>
      <c r="C8" s="7" t="s">
        <v>48</v>
      </c>
      <c r="D8" s="16">
        <v>2.2909999999999999</v>
      </c>
      <c r="E8" s="13">
        <v>3.12</v>
      </c>
      <c r="F8" s="13">
        <v>3.4950000000000001</v>
      </c>
      <c r="G8" s="17">
        <v>6.9249999999999998</v>
      </c>
      <c r="H8" s="34">
        <f t="shared" si="0"/>
        <v>3.9577499999999999</v>
      </c>
    </row>
    <row r="9" spans="1:8">
      <c r="A9" s="10" t="s">
        <v>41</v>
      </c>
      <c r="B9" s="25" t="s">
        <v>43</v>
      </c>
      <c r="C9" s="7" t="s">
        <v>48</v>
      </c>
      <c r="D9" s="16">
        <v>3.2519999999999998</v>
      </c>
      <c r="E9" s="13">
        <v>3.97</v>
      </c>
      <c r="F9" s="33">
        <v>3.1779999999999999</v>
      </c>
      <c r="G9" s="17">
        <v>5.5659999999999998</v>
      </c>
      <c r="H9" s="34">
        <f t="shared" si="0"/>
        <v>3.9914999999999994</v>
      </c>
    </row>
    <row r="10" spans="1:8">
      <c r="A10" s="10" t="s">
        <v>42</v>
      </c>
      <c r="B10" s="25" t="s">
        <v>43</v>
      </c>
      <c r="C10" s="7" t="s">
        <v>48</v>
      </c>
      <c r="D10" s="16">
        <v>3.1040000000000001</v>
      </c>
      <c r="E10" s="33">
        <v>2.6930000000000001</v>
      </c>
      <c r="F10" s="13">
        <v>5.2119999999999997</v>
      </c>
      <c r="G10" s="17">
        <v>5.5620000000000003</v>
      </c>
      <c r="H10" s="34">
        <f t="shared" si="0"/>
        <v>4.1427500000000004</v>
      </c>
    </row>
    <row r="11" spans="1:8">
      <c r="A11" s="10" t="s">
        <v>25</v>
      </c>
      <c r="B11" s="25" t="s">
        <v>18</v>
      </c>
      <c r="C11" s="7" t="s">
        <v>48</v>
      </c>
      <c r="D11" s="16">
        <v>5.0069999999999997</v>
      </c>
      <c r="E11" s="13">
        <v>1.901</v>
      </c>
      <c r="F11" s="13">
        <v>2.7189999999999999</v>
      </c>
      <c r="G11" s="17">
        <v>7</v>
      </c>
      <c r="H11" s="34">
        <f t="shared" si="0"/>
        <v>4.1567499999999997</v>
      </c>
    </row>
    <row r="12" spans="1:8">
      <c r="A12" s="10" t="s">
        <v>45</v>
      </c>
      <c r="B12" s="25" t="s">
        <v>43</v>
      </c>
      <c r="C12" s="7" t="s">
        <v>48</v>
      </c>
      <c r="D12" s="16">
        <v>5.3010000000000002</v>
      </c>
      <c r="E12" s="13">
        <v>3.9369999999999998</v>
      </c>
      <c r="F12" s="13">
        <v>4.0529999999999999</v>
      </c>
      <c r="G12" s="17">
        <v>4.0910000000000002</v>
      </c>
      <c r="H12" s="4">
        <f t="shared" si="0"/>
        <v>4.3455000000000004</v>
      </c>
    </row>
    <row r="13" spans="1:8">
      <c r="A13" s="10" t="s">
        <v>44</v>
      </c>
      <c r="B13" s="25" t="s">
        <v>46</v>
      </c>
      <c r="C13" s="7" t="s">
        <v>48</v>
      </c>
      <c r="D13" s="16">
        <v>4.9539999999999997</v>
      </c>
      <c r="E13" s="13">
        <v>5.4320000000000004</v>
      </c>
      <c r="F13" s="13">
        <v>4.3129999999999997</v>
      </c>
      <c r="G13" s="17">
        <v>3.391</v>
      </c>
      <c r="H13" s="34">
        <f t="shared" si="0"/>
        <v>4.5224999999999991</v>
      </c>
    </row>
    <row r="14" spans="1:8">
      <c r="A14" s="10" t="s">
        <v>47</v>
      </c>
      <c r="B14" s="25" t="s">
        <v>18</v>
      </c>
      <c r="C14" s="7" t="s">
        <v>9</v>
      </c>
      <c r="D14" s="16">
        <v>4.3730000000000002</v>
      </c>
      <c r="E14" s="13">
        <v>4.1820000000000004</v>
      </c>
      <c r="F14" s="13">
        <v>4.7329999999999997</v>
      </c>
      <c r="G14" s="17">
        <v>5.0279999999999996</v>
      </c>
      <c r="H14" s="34">
        <f t="shared" si="0"/>
        <v>4.5789999999999997</v>
      </c>
    </row>
    <row r="15" spans="1:8">
      <c r="A15" s="10"/>
      <c r="B15" s="25" t="s">
        <v>18</v>
      </c>
      <c r="C15" s="7" t="s">
        <v>8</v>
      </c>
      <c r="D15" s="16">
        <v>6.05</v>
      </c>
      <c r="E15" s="13">
        <v>8.9250000000000007</v>
      </c>
      <c r="F15" s="33">
        <v>1.7629999999999999</v>
      </c>
      <c r="G15" s="17">
        <v>3.06</v>
      </c>
      <c r="H15" s="4">
        <f t="shared" si="0"/>
        <v>4.9494999999999996</v>
      </c>
    </row>
    <row r="16" spans="1:8">
      <c r="A16" s="10" t="s">
        <v>17</v>
      </c>
      <c r="B16" s="25" t="s">
        <v>18</v>
      </c>
      <c r="C16" s="7" t="s">
        <v>8</v>
      </c>
      <c r="D16" s="16">
        <v>2.92</v>
      </c>
      <c r="E16" s="13">
        <v>3.4849999999999999</v>
      </c>
      <c r="F16" s="13">
        <v>9.4689999999999994</v>
      </c>
      <c r="G16" s="17">
        <v>3.988</v>
      </c>
      <c r="H16" s="4">
        <f t="shared" si="0"/>
        <v>4.9654999999999996</v>
      </c>
    </row>
    <row r="17" spans="1:8">
      <c r="A17" s="10" t="s">
        <v>14</v>
      </c>
      <c r="B17" s="25" t="s">
        <v>36</v>
      </c>
      <c r="C17" s="7" t="s">
        <v>8</v>
      </c>
      <c r="D17" s="16">
        <v>7.25</v>
      </c>
      <c r="E17" s="13">
        <v>4.6280000000000001</v>
      </c>
      <c r="F17" s="13">
        <v>5.4980000000000002</v>
      </c>
      <c r="G17" s="17">
        <v>2.7149999999999999</v>
      </c>
      <c r="H17" s="4">
        <f t="shared" si="0"/>
        <v>5.0227500000000003</v>
      </c>
    </row>
    <row r="18" spans="1:8">
      <c r="A18" s="10" t="s">
        <v>29</v>
      </c>
      <c r="B18" s="25" t="s">
        <v>27</v>
      </c>
      <c r="C18" s="7" t="s">
        <v>8</v>
      </c>
      <c r="D18" s="16">
        <v>6.75</v>
      </c>
      <c r="E18" s="13">
        <v>4.694</v>
      </c>
      <c r="F18" s="13">
        <v>4.9109999999999996</v>
      </c>
      <c r="G18" s="17">
        <v>3.8490000000000002</v>
      </c>
      <c r="H18" s="34">
        <f t="shared" si="0"/>
        <v>5.0509999999999993</v>
      </c>
    </row>
    <row r="19" spans="1:8">
      <c r="A19" s="10" t="s">
        <v>15</v>
      </c>
      <c r="B19" s="25" t="s">
        <v>27</v>
      </c>
      <c r="C19" s="7" t="s">
        <v>8</v>
      </c>
      <c r="D19" s="16">
        <v>5.782</v>
      </c>
      <c r="E19" s="13">
        <v>3.8639999999999999</v>
      </c>
      <c r="F19" s="13">
        <v>5.85</v>
      </c>
      <c r="G19" s="17">
        <v>5.0350000000000001</v>
      </c>
      <c r="H19" s="4">
        <f t="shared" si="0"/>
        <v>5.1327499999999997</v>
      </c>
    </row>
    <row r="20" spans="1:8">
      <c r="A20" s="10" t="s">
        <v>19</v>
      </c>
      <c r="B20" s="25" t="s">
        <v>20</v>
      </c>
      <c r="C20" s="7" t="s">
        <v>8</v>
      </c>
      <c r="D20" s="16">
        <v>6.2</v>
      </c>
      <c r="E20" s="13">
        <v>4.9189999999999996</v>
      </c>
      <c r="F20" s="13">
        <v>9</v>
      </c>
      <c r="G20" s="17">
        <v>4.1719999999999997</v>
      </c>
      <c r="H20" s="34">
        <f t="shared" si="0"/>
        <v>6.0727500000000001</v>
      </c>
    </row>
    <row r="21" spans="1:8">
      <c r="A21" s="10" t="s">
        <v>34</v>
      </c>
      <c r="B21" s="25" t="s">
        <v>35</v>
      </c>
      <c r="C21" s="7" t="s">
        <v>8</v>
      </c>
      <c r="D21" s="16">
        <v>5.4779999999999998</v>
      </c>
      <c r="E21" s="13">
        <v>4.6509999999999998</v>
      </c>
      <c r="F21" s="13">
        <v>9.9979999999999993</v>
      </c>
      <c r="G21" s="17">
        <v>4.3520000000000003</v>
      </c>
      <c r="H21" s="34">
        <f t="shared" si="0"/>
        <v>6.1197499999999998</v>
      </c>
    </row>
    <row r="22" spans="1:8">
      <c r="A22" s="10" t="s">
        <v>28</v>
      </c>
      <c r="B22" s="25" t="s">
        <v>22</v>
      </c>
      <c r="C22" s="7" t="s">
        <v>9</v>
      </c>
      <c r="D22" s="16">
        <v>8.875</v>
      </c>
      <c r="E22" s="13">
        <v>4.3970000000000002</v>
      </c>
      <c r="F22" s="13">
        <v>6.99</v>
      </c>
      <c r="G22" s="17">
        <v>5.65</v>
      </c>
      <c r="H22" s="34">
        <f t="shared" si="0"/>
        <v>6.4779999999999998</v>
      </c>
    </row>
    <row r="23" spans="1:8">
      <c r="A23" s="10" t="s">
        <v>31</v>
      </c>
      <c r="B23" s="25" t="s">
        <v>18</v>
      </c>
      <c r="C23" s="7" t="s">
        <v>9</v>
      </c>
      <c r="D23" s="16">
        <v>3.8969999999999998</v>
      </c>
      <c r="E23" s="13">
        <v>7.78</v>
      </c>
      <c r="F23" s="13">
        <v>7.5</v>
      </c>
      <c r="G23" s="17">
        <v>7.125</v>
      </c>
      <c r="H23" s="34">
        <f t="shared" si="0"/>
        <v>6.5754999999999999</v>
      </c>
    </row>
    <row r="24" spans="1:8">
      <c r="A24" s="10" t="s">
        <v>24</v>
      </c>
      <c r="B24" s="25" t="s">
        <v>18</v>
      </c>
      <c r="C24" s="7" t="s">
        <v>9</v>
      </c>
      <c r="D24" s="16">
        <v>5.8360000000000003</v>
      </c>
      <c r="E24" s="13">
        <v>3.2069999999999999</v>
      </c>
      <c r="F24" s="13">
        <v>9.83</v>
      </c>
      <c r="G24" s="17">
        <v>7.875</v>
      </c>
      <c r="H24" s="34">
        <f t="shared" si="0"/>
        <v>6.6869999999999994</v>
      </c>
    </row>
    <row r="25" spans="1:8">
      <c r="A25" s="10" t="s">
        <v>26</v>
      </c>
      <c r="B25" s="25" t="s">
        <v>18</v>
      </c>
      <c r="C25" s="7" t="s">
        <v>9</v>
      </c>
      <c r="D25" s="16">
        <v>7.65</v>
      </c>
      <c r="E25" s="13">
        <v>5.7960000000000003</v>
      </c>
      <c r="F25" s="13">
        <v>8.36</v>
      </c>
      <c r="G25" s="17">
        <v>6.1</v>
      </c>
      <c r="H25" s="34">
        <f t="shared" si="0"/>
        <v>6.9764999999999997</v>
      </c>
    </row>
    <row r="26" spans="1:8">
      <c r="A26" s="10" t="s">
        <v>30</v>
      </c>
      <c r="B26" s="25"/>
      <c r="C26" s="7" t="s">
        <v>8</v>
      </c>
      <c r="D26" s="16">
        <v>7.625</v>
      </c>
      <c r="E26" s="13">
        <v>8.375</v>
      </c>
      <c r="F26" s="13">
        <v>9.5</v>
      </c>
      <c r="G26" s="17">
        <v>4.6550000000000002</v>
      </c>
      <c r="H26" s="4">
        <f t="shared" si="0"/>
        <v>7.5387500000000003</v>
      </c>
    </row>
    <row r="27" spans="1:8">
      <c r="A27" s="10" t="s">
        <v>16</v>
      </c>
      <c r="B27" s="25" t="s">
        <v>27</v>
      </c>
      <c r="C27" s="7" t="s">
        <v>8</v>
      </c>
      <c r="D27" s="16">
        <v>3.5489999999999999</v>
      </c>
      <c r="E27" s="13">
        <v>14.573</v>
      </c>
      <c r="F27" s="13">
        <v>9.0500000000000007</v>
      </c>
      <c r="G27" s="17">
        <v>3.532</v>
      </c>
      <c r="H27" s="34">
        <f t="shared" si="0"/>
        <v>7.6760000000000002</v>
      </c>
    </row>
    <row r="28" spans="1:8">
      <c r="A28" s="10" t="s">
        <v>25</v>
      </c>
      <c r="B28" s="25" t="s">
        <v>18</v>
      </c>
      <c r="C28" s="7" t="s">
        <v>8</v>
      </c>
      <c r="D28" s="16">
        <v>14.515000000000001</v>
      </c>
      <c r="E28" s="13">
        <v>8.625</v>
      </c>
      <c r="F28" s="13">
        <v>7</v>
      </c>
      <c r="G28" s="17">
        <v>5.0890000000000004</v>
      </c>
      <c r="H28" s="34">
        <f t="shared" si="0"/>
        <v>8.8072499999999998</v>
      </c>
    </row>
    <row r="29" spans="1:8">
      <c r="A29" s="10" t="s">
        <v>32</v>
      </c>
      <c r="B29" s="25" t="s">
        <v>18</v>
      </c>
      <c r="C29" s="7" t="s">
        <v>8</v>
      </c>
      <c r="D29" s="16">
        <v>24</v>
      </c>
      <c r="E29" s="13">
        <v>4.4749999999999996</v>
      </c>
      <c r="F29" s="13">
        <v>2.9910000000000001</v>
      </c>
      <c r="G29" s="17">
        <v>4.1280000000000001</v>
      </c>
      <c r="H29" s="34">
        <f t="shared" si="0"/>
        <v>8.8985000000000003</v>
      </c>
    </row>
    <row r="30" spans="1:8">
      <c r="A30" s="10" t="s">
        <v>13</v>
      </c>
      <c r="B30" s="25" t="s">
        <v>18</v>
      </c>
      <c r="C30" s="7" t="s">
        <v>8</v>
      </c>
      <c r="D30" s="16">
        <v>30</v>
      </c>
      <c r="E30" s="13">
        <v>6.18</v>
      </c>
      <c r="F30" s="13">
        <v>4.1749999999999998</v>
      </c>
      <c r="G30" s="17">
        <v>6.75</v>
      </c>
      <c r="H30" s="4">
        <f t="shared" si="0"/>
        <v>11.776249999999999</v>
      </c>
    </row>
    <row r="31" spans="1:8">
      <c r="A31" s="10" t="s">
        <v>21</v>
      </c>
      <c r="B31" s="25" t="s">
        <v>20</v>
      </c>
      <c r="C31" s="7" t="s">
        <v>9</v>
      </c>
      <c r="D31" s="16">
        <v>9.1750000000000007</v>
      </c>
      <c r="E31" s="13">
        <v>5.4989999999999997</v>
      </c>
      <c r="F31" s="13">
        <v>8.1999999999999993</v>
      </c>
      <c r="G31" s="17">
        <v>24.75</v>
      </c>
      <c r="H31" s="34">
        <f t="shared" si="0"/>
        <v>11.905999999999999</v>
      </c>
    </row>
    <row r="32" spans="1:8">
      <c r="A32" s="10" t="s">
        <v>23</v>
      </c>
      <c r="B32" s="25" t="s">
        <v>18</v>
      </c>
      <c r="C32" s="7" t="s">
        <v>8</v>
      </c>
      <c r="D32" s="16">
        <v>6.5</v>
      </c>
      <c r="E32" s="13">
        <v>6.1</v>
      </c>
      <c r="F32" s="13">
        <v>30</v>
      </c>
      <c r="G32" s="17">
        <v>5.6870000000000003</v>
      </c>
      <c r="H32" s="34">
        <f t="shared" si="0"/>
        <v>12.07175</v>
      </c>
    </row>
    <row r="33" spans="1:8">
      <c r="A33" s="10" t="s">
        <v>33</v>
      </c>
      <c r="B33" s="25" t="s">
        <v>27</v>
      </c>
      <c r="C33" s="7" t="s">
        <v>9</v>
      </c>
      <c r="D33" s="16">
        <v>30</v>
      </c>
      <c r="E33" s="13">
        <v>7.125</v>
      </c>
      <c r="F33" s="13">
        <v>13.25</v>
      </c>
      <c r="G33" s="17">
        <v>9.673</v>
      </c>
      <c r="H33" s="34">
        <f t="shared" si="0"/>
        <v>15.012</v>
      </c>
    </row>
    <row r="34" spans="1:8">
      <c r="A34" s="10"/>
      <c r="B34" s="25"/>
      <c r="C34" s="7"/>
      <c r="D34" s="16">
        <v>100</v>
      </c>
      <c r="E34" s="13"/>
      <c r="F34" s="13"/>
      <c r="G34" s="17"/>
      <c r="H34" s="4">
        <f t="shared" si="0"/>
        <v>25</v>
      </c>
    </row>
    <row r="35" spans="1:8">
      <c r="A35" s="10"/>
      <c r="B35" s="25"/>
      <c r="C35" s="7"/>
      <c r="D35" s="16">
        <v>100</v>
      </c>
      <c r="E35" s="13"/>
      <c r="F35" s="13"/>
      <c r="G35" s="17"/>
      <c r="H35" s="4">
        <f t="shared" si="0"/>
        <v>25</v>
      </c>
    </row>
    <row r="36" spans="1:8">
      <c r="A36" s="10"/>
      <c r="B36" s="25"/>
      <c r="C36" s="7"/>
      <c r="D36" s="16">
        <v>100</v>
      </c>
      <c r="E36" s="13"/>
      <c r="F36" s="13"/>
      <c r="G36" s="17"/>
      <c r="H36" s="4">
        <f t="shared" si="0"/>
        <v>25</v>
      </c>
    </row>
    <row r="37" spans="1:8">
      <c r="A37" s="10"/>
      <c r="B37" s="25"/>
      <c r="C37" s="7"/>
      <c r="D37" s="16">
        <v>100</v>
      </c>
      <c r="E37" s="13"/>
      <c r="F37" s="13"/>
      <c r="G37" s="17"/>
      <c r="H37" s="4">
        <f t="shared" si="0"/>
        <v>25</v>
      </c>
    </row>
    <row r="38" spans="1:8">
      <c r="A38" s="10"/>
      <c r="B38" s="25"/>
      <c r="C38" s="7"/>
      <c r="D38" s="16">
        <v>100</v>
      </c>
      <c r="E38" s="13"/>
      <c r="F38" s="13"/>
      <c r="G38" s="17"/>
      <c r="H38" s="4">
        <f t="shared" si="0"/>
        <v>25</v>
      </c>
    </row>
    <row r="39" spans="1:8" ht="15.75" thickBot="1">
      <c r="A39" s="11"/>
      <c r="B39" s="26"/>
      <c r="C39" s="8"/>
      <c r="D39" s="18">
        <v>100</v>
      </c>
      <c r="E39" s="14"/>
      <c r="F39" s="14"/>
      <c r="G39" s="19"/>
      <c r="H39" s="5">
        <f t="shared" si="0"/>
        <v>25</v>
      </c>
    </row>
  </sheetData>
  <autoFilter ref="C5:C39"/>
  <sortState ref="A6:G39">
    <sortCondition ref="A6"/>
  </sortState>
  <mergeCells count="1">
    <mergeCell ref="C3:E3"/>
  </mergeCells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>
      <selection activeCell="E24" sqref="E24"/>
    </sheetView>
  </sheetViews>
  <sheetFormatPr defaultRowHeight="15"/>
  <cols>
    <col min="1" max="1" width="15.7109375" customWidth="1"/>
  </cols>
  <sheetData>
    <row r="1" spans="1:13" ht="31.5">
      <c r="B1" s="56"/>
      <c r="C1" s="56"/>
      <c r="D1" s="57" t="s">
        <v>38</v>
      </c>
      <c r="E1" s="57"/>
      <c r="F1" s="57"/>
      <c r="G1" s="58"/>
      <c r="H1" s="57"/>
      <c r="I1" s="56"/>
    </row>
    <row r="2" spans="1:13" ht="15.75" thickBot="1"/>
    <row r="3" spans="1:13" ht="15.75" thickBot="1">
      <c r="A3" s="2" t="s">
        <v>7</v>
      </c>
      <c r="B3" s="23"/>
      <c r="C3" s="94" t="s">
        <v>113</v>
      </c>
      <c r="D3" s="94"/>
      <c r="E3" s="95"/>
    </row>
    <row r="4" spans="1:13" ht="15.75" thickBot="1"/>
    <row r="5" spans="1:13" ht="15.75" thickBot="1">
      <c r="A5" s="9" t="s">
        <v>0</v>
      </c>
      <c r="B5" s="24" t="s">
        <v>12</v>
      </c>
      <c r="C5" s="6" t="s">
        <v>1</v>
      </c>
      <c r="D5" s="23" t="s">
        <v>60</v>
      </c>
      <c r="E5" s="15" t="s">
        <v>2</v>
      </c>
      <c r="F5" s="12" t="s">
        <v>3</v>
      </c>
      <c r="G5" s="12" t="s">
        <v>4</v>
      </c>
      <c r="H5" s="3" t="s">
        <v>5</v>
      </c>
      <c r="I5" s="3" t="s">
        <v>49</v>
      </c>
      <c r="J5" s="3" t="s">
        <v>6</v>
      </c>
      <c r="K5" s="49" t="s">
        <v>51</v>
      </c>
      <c r="L5" s="49" t="s">
        <v>48</v>
      </c>
      <c r="M5" s="49" t="s">
        <v>50</v>
      </c>
    </row>
    <row r="6" spans="1:13">
      <c r="A6" s="10" t="s">
        <v>65</v>
      </c>
      <c r="B6" s="25" t="s">
        <v>71</v>
      </c>
      <c r="C6" s="7" t="s">
        <v>48</v>
      </c>
      <c r="D6" s="54">
        <v>0.25700000000000001</v>
      </c>
      <c r="E6" s="35">
        <v>0.38900000000000001</v>
      </c>
      <c r="F6" s="40">
        <v>0.34699999999999998</v>
      </c>
      <c r="G6" s="37">
        <v>0.75900000000000001</v>
      </c>
      <c r="H6" s="76">
        <v>0.29099999999999998</v>
      </c>
      <c r="I6" s="40">
        <v>0.48799999999999999</v>
      </c>
      <c r="J6" s="43">
        <f t="shared" ref="J6:J8" si="0">(SUM(E6:I6))/5</f>
        <v>0.45479999999999998</v>
      </c>
      <c r="K6" s="47">
        <v>5</v>
      </c>
      <c r="L6" s="50"/>
    </row>
    <row r="7" spans="1:13">
      <c r="A7" s="10" t="s">
        <v>58</v>
      </c>
      <c r="B7" s="25" t="s">
        <v>18</v>
      </c>
      <c r="C7" s="7" t="s">
        <v>48</v>
      </c>
      <c r="D7" s="54">
        <v>0.45300000000000001</v>
      </c>
      <c r="E7" s="35">
        <v>0.60399999999999998</v>
      </c>
      <c r="F7" s="41">
        <v>0.43099999999999999</v>
      </c>
      <c r="G7" s="28">
        <v>0.51900000000000002</v>
      </c>
      <c r="H7" s="28">
        <v>0.52800000000000002</v>
      </c>
      <c r="I7" s="41">
        <v>0.63300000000000001</v>
      </c>
      <c r="J7" s="44">
        <f t="shared" si="0"/>
        <v>0.54299999999999993</v>
      </c>
      <c r="K7" s="47">
        <v>7</v>
      </c>
      <c r="L7" s="50"/>
      <c r="M7" s="50">
        <v>1</v>
      </c>
    </row>
    <row r="8" spans="1:13">
      <c r="A8" s="10" t="s">
        <v>55</v>
      </c>
      <c r="B8" s="25" t="s">
        <v>43</v>
      </c>
      <c r="C8" s="7" t="s">
        <v>48</v>
      </c>
      <c r="D8" s="54">
        <v>0.34799999999999998</v>
      </c>
      <c r="E8" s="35">
        <v>0.28000000000000003</v>
      </c>
      <c r="F8" s="62">
        <v>0.44600000000000001</v>
      </c>
      <c r="G8" s="28">
        <v>0.23100000000000001</v>
      </c>
      <c r="H8" s="28">
        <v>0.46899999999999997</v>
      </c>
      <c r="I8" s="41">
        <v>0.28499999999999998</v>
      </c>
      <c r="J8" s="45">
        <f>(SUM(E8:I8))/5</f>
        <v>0.34219999999999995</v>
      </c>
      <c r="K8" s="48">
        <v>3</v>
      </c>
      <c r="L8" s="50"/>
      <c r="M8" s="50"/>
    </row>
    <row r="9" spans="1:13">
      <c r="A9" s="10" t="s">
        <v>56</v>
      </c>
      <c r="B9" s="25" t="s">
        <v>43</v>
      </c>
      <c r="C9" s="7" t="s">
        <v>48</v>
      </c>
      <c r="D9" s="54">
        <v>0.745</v>
      </c>
      <c r="E9" s="35">
        <v>0.34</v>
      </c>
      <c r="F9" s="41">
        <v>0.55100000000000005</v>
      </c>
      <c r="G9" s="28">
        <v>0.22500000000000001</v>
      </c>
      <c r="H9" s="61">
        <v>0.876</v>
      </c>
      <c r="I9" s="41">
        <v>0.60599999999999998</v>
      </c>
      <c r="J9" s="44">
        <f>(SUM(E9:I9))/5</f>
        <v>0.51959999999999995</v>
      </c>
      <c r="K9" s="47">
        <v>6</v>
      </c>
      <c r="L9" s="50"/>
      <c r="M9" s="48"/>
    </row>
    <row r="10" spans="1:13">
      <c r="A10" s="10" t="s">
        <v>57</v>
      </c>
      <c r="B10" s="25" t="s">
        <v>43</v>
      </c>
      <c r="C10" s="7" t="s">
        <v>48</v>
      </c>
      <c r="D10" s="54">
        <v>0.46100000000000002</v>
      </c>
      <c r="E10" s="35">
        <v>0.37</v>
      </c>
      <c r="F10" s="41">
        <v>0.61799999999999999</v>
      </c>
      <c r="G10" s="28">
        <v>0.42799999999999999</v>
      </c>
      <c r="H10" s="28">
        <v>0.35399999999999998</v>
      </c>
      <c r="I10" s="41" t="s">
        <v>110</v>
      </c>
      <c r="J10" s="44">
        <f>(SUM(E10:I10))/5</f>
        <v>0.35399999999999998</v>
      </c>
      <c r="K10" s="47" t="s">
        <v>111</v>
      </c>
      <c r="L10" s="50"/>
      <c r="M10" s="50"/>
    </row>
    <row r="11" spans="1:13">
      <c r="A11" s="10" t="s">
        <v>66</v>
      </c>
      <c r="B11" s="64" t="s">
        <v>43</v>
      </c>
      <c r="C11" s="7" t="s">
        <v>48</v>
      </c>
      <c r="D11" s="54">
        <v>0.54600000000000004</v>
      </c>
      <c r="E11" s="35">
        <v>0.372</v>
      </c>
      <c r="F11" s="41">
        <v>0.41599999999999998</v>
      </c>
      <c r="G11" s="38">
        <v>0.156</v>
      </c>
      <c r="H11" s="28">
        <v>0.26300000000000001</v>
      </c>
      <c r="I11" s="41">
        <v>0.42499999999999999</v>
      </c>
      <c r="J11" s="45">
        <f>(SUM(E11:I11))/5</f>
        <v>0.32640000000000002</v>
      </c>
      <c r="K11" s="47">
        <v>1</v>
      </c>
      <c r="L11" s="50"/>
      <c r="M11" s="50"/>
    </row>
    <row r="12" spans="1:13">
      <c r="A12" s="10" t="s">
        <v>59</v>
      </c>
      <c r="B12" s="64" t="s">
        <v>43</v>
      </c>
      <c r="C12" s="7" t="s">
        <v>48</v>
      </c>
      <c r="D12" s="54">
        <v>0.30299999999999999</v>
      </c>
      <c r="E12" s="35">
        <v>0.49</v>
      </c>
      <c r="F12" s="60">
        <v>0.44600000000000001</v>
      </c>
      <c r="G12" s="28">
        <v>0.19600000000000001</v>
      </c>
      <c r="H12" s="28">
        <v>0.46700000000000003</v>
      </c>
      <c r="I12" s="41">
        <v>0.33600000000000002</v>
      </c>
      <c r="J12" s="45">
        <f>(SUM(E12:I12))/5</f>
        <v>0.38700000000000001</v>
      </c>
      <c r="K12" s="47">
        <v>4</v>
      </c>
      <c r="L12" s="50"/>
      <c r="M12" s="50"/>
    </row>
    <row r="13" spans="1:13">
      <c r="A13" s="10" t="s">
        <v>64</v>
      </c>
      <c r="B13" s="64" t="s">
        <v>43</v>
      </c>
      <c r="C13" s="7" t="s">
        <v>48</v>
      </c>
      <c r="D13" s="54">
        <v>0.23899999999999999</v>
      </c>
      <c r="E13" s="35">
        <v>0.33800000000000002</v>
      </c>
      <c r="F13" s="60">
        <v>0.32900000000000001</v>
      </c>
      <c r="G13" s="28">
        <v>0.36499999999999999</v>
      </c>
      <c r="H13" s="28">
        <v>0.35699999999999998</v>
      </c>
      <c r="I13" s="41">
        <v>0.28000000000000003</v>
      </c>
      <c r="J13" s="45">
        <f>(SUM(E13:I13))/5</f>
        <v>0.33379999999999999</v>
      </c>
      <c r="K13" s="47">
        <v>2</v>
      </c>
      <c r="L13" s="50"/>
      <c r="M13" s="50"/>
    </row>
    <row r="14" spans="1:13">
      <c r="A14" s="10" t="s">
        <v>65</v>
      </c>
      <c r="B14" s="25" t="s">
        <v>109</v>
      </c>
      <c r="C14" s="7" t="s">
        <v>50</v>
      </c>
      <c r="D14" s="54">
        <v>0.60599999999999998</v>
      </c>
      <c r="E14" s="35">
        <v>0.59</v>
      </c>
      <c r="F14" s="41">
        <v>0.70599999999999996</v>
      </c>
      <c r="G14" s="28">
        <v>0.49199999999999999</v>
      </c>
      <c r="H14" s="28">
        <v>0.442</v>
      </c>
      <c r="I14" s="41">
        <v>0.59099999999999997</v>
      </c>
      <c r="J14" s="45">
        <f>(SUM(E14:I14))/5</f>
        <v>0.56419999999999992</v>
      </c>
      <c r="K14" s="48">
        <v>8</v>
      </c>
      <c r="L14" s="50"/>
      <c r="M14" s="50">
        <v>2</v>
      </c>
    </row>
    <row r="15" spans="1:13">
      <c r="A15" s="10" t="s">
        <v>112</v>
      </c>
      <c r="B15" s="25"/>
      <c r="C15" s="7"/>
      <c r="D15" s="54">
        <v>1.427</v>
      </c>
      <c r="E15" s="35">
        <v>1.2789999999999999</v>
      </c>
      <c r="F15" s="41">
        <v>0.40100000000000002</v>
      </c>
      <c r="G15" s="28">
        <v>0.34599999999999997</v>
      </c>
      <c r="H15" s="28">
        <v>0.54900000000000004</v>
      </c>
      <c r="I15" s="41">
        <v>0.374</v>
      </c>
      <c r="J15" s="45">
        <f>(SUM(E15:I15))/5</f>
        <v>0.58979999999999999</v>
      </c>
      <c r="K15" s="48">
        <v>9</v>
      </c>
      <c r="L15" s="48"/>
    </row>
    <row r="16" spans="1:13">
      <c r="A16" s="10"/>
      <c r="B16" s="25"/>
      <c r="C16" s="7"/>
      <c r="D16" s="54"/>
      <c r="E16" s="35"/>
      <c r="F16" s="41"/>
      <c r="G16" s="28"/>
      <c r="H16" s="28"/>
      <c r="I16" s="41"/>
      <c r="J16" s="45"/>
    </row>
    <row r="17" spans="1:10">
      <c r="A17" s="10"/>
      <c r="B17" s="25"/>
      <c r="C17" s="7"/>
      <c r="D17" s="52"/>
      <c r="E17" s="35"/>
      <c r="F17" s="41"/>
      <c r="G17" s="28"/>
      <c r="H17" s="28"/>
      <c r="I17" s="41"/>
      <c r="J17" s="44"/>
    </row>
    <row r="18" spans="1:10">
      <c r="A18" s="10"/>
      <c r="B18" s="25"/>
      <c r="C18" s="7"/>
      <c r="D18" s="52"/>
      <c r="E18" s="35"/>
      <c r="F18" s="41"/>
      <c r="G18" s="28"/>
      <c r="H18" s="28"/>
      <c r="I18" s="41"/>
      <c r="J18" s="45"/>
    </row>
    <row r="19" spans="1:10">
      <c r="A19" s="10"/>
      <c r="B19" s="25"/>
      <c r="C19" s="7"/>
      <c r="D19" s="52"/>
      <c r="E19" s="35"/>
      <c r="F19" s="41"/>
      <c r="G19" s="28"/>
      <c r="H19" s="28"/>
      <c r="I19" s="41"/>
      <c r="J19" s="44"/>
    </row>
    <row r="20" spans="1:10" ht="15.75" thickBot="1">
      <c r="A20" s="11"/>
      <c r="B20" s="26"/>
      <c r="C20" s="8"/>
      <c r="D20" s="53"/>
      <c r="E20" s="36"/>
      <c r="F20" s="42"/>
      <c r="G20" s="39"/>
      <c r="H20" s="39"/>
      <c r="I20" s="42"/>
      <c r="J20" s="46"/>
    </row>
  </sheetData>
  <mergeCells count="1">
    <mergeCell ref="C3:E3"/>
  </mergeCells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1"/>
  <sheetViews>
    <sheetView workbookViewId="0">
      <selection activeCell="M8" sqref="M8"/>
    </sheetView>
  </sheetViews>
  <sheetFormatPr defaultRowHeight="15"/>
  <cols>
    <col min="1" max="1" width="15.7109375" customWidth="1"/>
  </cols>
  <sheetData>
    <row r="1" spans="1:13" ht="31.5">
      <c r="B1" s="56"/>
      <c r="C1" s="56"/>
      <c r="D1" s="57" t="s">
        <v>38</v>
      </c>
      <c r="E1" s="57"/>
      <c r="F1" s="57"/>
      <c r="G1" s="58"/>
      <c r="H1" s="57"/>
      <c r="I1" s="56"/>
    </row>
    <row r="2" spans="1:13" ht="15.75" thickBot="1"/>
    <row r="3" spans="1:13" ht="15.75" thickBot="1">
      <c r="A3" s="2" t="s">
        <v>7</v>
      </c>
      <c r="B3" s="23"/>
      <c r="C3" s="94" t="s">
        <v>77</v>
      </c>
      <c r="D3" s="94"/>
      <c r="E3" s="95"/>
    </row>
    <row r="4" spans="1:13" ht="15.75" thickBot="1"/>
    <row r="5" spans="1:13" ht="15.75" thickBot="1">
      <c r="A5" s="9" t="s">
        <v>0</v>
      </c>
      <c r="B5" s="24" t="s">
        <v>12</v>
      </c>
      <c r="C5" s="6" t="s">
        <v>1</v>
      </c>
      <c r="D5" s="23" t="s">
        <v>60</v>
      </c>
      <c r="E5" s="15" t="s">
        <v>2</v>
      </c>
      <c r="F5" s="12" t="s">
        <v>3</v>
      </c>
      <c r="G5" s="12" t="s">
        <v>4</v>
      </c>
      <c r="H5" s="3" t="s">
        <v>5</v>
      </c>
      <c r="I5" s="3" t="s">
        <v>49</v>
      </c>
      <c r="J5" s="3" t="s">
        <v>6</v>
      </c>
      <c r="K5" s="49" t="s">
        <v>51</v>
      </c>
      <c r="L5" s="49" t="s">
        <v>48</v>
      </c>
      <c r="M5" s="49" t="s">
        <v>50</v>
      </c>
    </row>
    <row r="6" spans="1:13">
      <c r="A6" s="10" t="s">
        <v>54</v>
      </c>
      <c r="B6" s="25" t="s">
        <v>43</v>
      </c>
      <c r="C6" s="7" t="s">
        <v>48</v>
      </c>
      <c r="D6" s="54"/>
      <c r="E6" s="35"/>
      <c r="F6" s="40"/>
      <c r="G6" s="37"/>
      <c r="H6" s="76"/>
      <c r="I6" s="40"/>
      <c r="J6" s="43">
        <f t="shared" ref="J6:J16" si="0">(SUM(E6:I6))/5</f>
        <v>0</v>
      </c>
      <c r="K6" s="47"/>
      <c r="L6" s="50"/>
    </row>
    <row r="7" spans="1:13">
      <c r="A7" s="10" t="s">
        <v>58</v>
      </c>
      <c r="B7" s="25" t="s">
        <v>18</v>
      </c>
      <c r="C7" s="7" t="s">
        <v>48</v>
      </c>
      <c r="D7" s="54"/>
      <c r="E7" s="35"/>
      <c r="F7" s="41"/>
      <c r="G7" s="28"/>
      <c r="H7" s="28"/>
      <c r="I7" s="41"/>
      <c r="J7" s="44">
        <f t="shared" si="0"/>
        <v>0</v>
      </c>
      <c r="K7" s="47"/>
      <c r="L7" s="50"/>
    </row>
    <row r="8" spans="1:13">
      <c r="A8" s="10" t="s">
        <v>70</v>
      </c>
      <c r="B8" s="25" t="s">
        <v>69</v>
      </c>
      <c r="C8" s="7" t="s">
        <v>50</v>
      </c>
      <c r="D8" s="54"/>
      <c r="E8" s="35"/>
      <c r="F8" s="41"/>
      <c r="G8" s="61"/>
      <c r="H8" s="61"/>
      <c r="I8" s="60"/>
      <c r="J8" s="45">
        <f t="shared" si="0"/>
        <v>0</v>
      </c>
      <c r="K8" s="47"/>
      <c r="L8" s="50"/>
      <c r="M8" s="50"/>
    </row>
    <row r="9" spans="1:13">
      <c r="A9" s="10" t="s">
        <v>53</v>
      </c>
      <c r="B9" s="25" t="s">
        <v>43</v>
      </c>
      <c r="C9" s="7" t="s">
        <v>48</v>
      </c>
      <c r="D9" s="54"/>
      <c r="E9" s="35"/>
      <c r="F9" s="41"/>
      <c r="G9" s="28"/>
      <c r="H9" s="28"/>
      <c r="I9" s="41"/>
      <c r="J9" s="45">
        <f t="shared" si="0"/>
        <v>0</v>
      </c>
      <c r="K9" s="48"/>
      <c r="L9" s="50"/>
      <c r="M9" s="48"/>
    </row>
    <row r="10" spans="1:13">
      <c r="A10" s="10" t="s">
        <v>55</v>
      </c>
      <c r="B10" s="25" t="s">
        <v>43</v>
      </c>
      <c r="C10" s="7" t="s">
        <v>48</v>
      </c>
      <c r="D10" s="54"/>
      <c r="E10" s="35"/>
      <c r="F10" s="62"/>
      <c r="G10" s="28"/>
      <c r="H10" s="28"/>
      <c r="I10" s="41"/>
      <c r="J10" s="45">
        <f t="shared" si="0"/>
        <v>0</v>
      </c>
      <c r="K10" s="47"/>
      <c r="L10" s="50"/>
      <c r="M10" s="50"/>
    </row>
    <row r="11" spans="1:13">
      <c r="A11" s="10" t="s">
        <v>56</v>
      </c>
      <c r="B11" s="25" t="s">
        <v>43</v>
      </c>
      <c r="C11" s="7" t="s">
        <v>48</v>
      </c>
      <c r="D11" s="54"/>
      <c r="E11" s="35"/>
      <c r="F11" s="41"/>
      <c r="G11" s="28"/>
      <c r="H11" s="61"/>
      <c r="I11" s="41"/>
      <c r="J11" s="44">
        <f t="shared" si="0"/>
        <v>0</v>
      </c>
      <c r="K11" s="47"/>
      <c r="L11" s="50"/>
      <c r="M11" s="50"/>
    </row>
    <row r="12" spans="1:13">
      <c r="A12" s="10" t="s">
        <v>57</v>
      </c>
      <c r="B12" s="25" t="s">
        <v>43</v>
      </c>
      <c r="C12" s="7" t="s">
        <v>48</v>
      </c>
      <c r="D12" s="54"/>
      <c r="E12" s="35"/>
      <c r="F12" s="41"/>
      <c r="G12" s="28"/>
      <c r="H12" s="28"/>
      <c r="I12" s="41"/>
      <c r="J12" s="44">
        <f t="shared" si="0"/>
        <v>0</v>
      </c>
      <c r="K12" s="47"/>
      <c r="M12" s="50"/>
    </row>
    <row r="13" spans="1:13">
      <c r="A13" s="10" t="s">
        <v>59</v>
      </c>
      <c r="B13" s="64" t="s">
        <v>43</v>
      </c>
      <c r="C13" s="7" t="s">
        <v>48</v>
      </c>
      <c r="D13" s="54"/>
      <c r="E13" s="35"/>
      <c r="F13" s="41"/>
      <c r="G13" s="28"/>
      <c r="H13" s="28"/>
      <c r="I13" s="41"/>
      <c r="J13" s="45">
        <f t="shared" si="0"/>
        <v>0</v>
      </c>
      <c r="K13" s="47"/>
      <c r="L13" s="50"/>
      <c r="M13" s="50"/>
    </row>
    <row r="14" spans="1:13">
      <c r="A14" s="10" t="s">
        <v>63</v>
      </c>
      <c r="B14" s="25" t="s">
        <v>43</v>
      </c>
      <c r="C14" s="7" t="s">
        <v>48</v>
      </c>
      <c r="D14" s="54"/>
      <c r="E14" s="35"/>
      <c r="F14" s="41"/>
      <c r="G14" s="28"/>
      <c r="H14" s="28"/>
      <c r="I14" s="41"/>
      <c r="J14" s="45">
        <f t="shared" si="0"/>
        <v>0</v>
      </c>
      <c r="K14" s="47"/>
      <c r="L14" s="50"/>
    </row>
    <row r="15" spans="1:13">
      <c r="A15" s="10" t="s">
        <v>65</v>
      </c>
      <c r="B15" s="64" t="s">
        <v>43</v>
      </c>
      <c r="C15" s="7" t="s">
        <v>48</v>
      </c>
      <c r="D15" s="54"/>
      <c r="E15" s="35"/>
      <c r="F15" s="60"/>
      <c r="G15" s="28"/>
      <c r="H15" s="28"/>
      <c r="I15" s="41"/>
      <c r="J15" s="45">
        <f t="shared" si="0"/>
        <v>0</v>
      </c>
      <c r="K15" s="47"/>
      <c r="L15" s="50"/>
      <c r="M15" s="50"/>
    </row>
    <row r="16" spans="1:13">
      <c r="A16" s="10" t="s">
        <v>65</v>
      </c>
      <c r="B16" s="25" t="s">
        <v>43</v>
      </c>
      <c r="C16" s="7" t="s">
        <v>50</v>
      </c>
      <c r="D16" s="54"/>
      <c r="E16" s="35"/>
      <c r="F16" s="41"/>
      <c r="G16" s="28"/>
      <c r="H16" s="28"/>
      <c r="I16" s="41"/>
      <c r="J16" s="45">
        <f t="shared" si="0"/>
        <v>0</v>
      </c>
      <c r="K16" s="47"/>
      <c r="M16" s="50"/>
    </row>
    <row r="17" spans="1:15">
      <c r="A17" s="10" t="s">
        <v>76</v>
      </c>
      <c r="B17" s="25" t="s">
        <v>43</v>
      </c>
      <c r="C17" s="7" t="s">
        <v>48</v>
      </c>
      <c r="D17" s="52"/>
      <c r="E17" s="35"/>
      <c r="F17" s="41"/>
      <c r="G17" s="28"/>
      <c r="H17" s="28"/>
      <c r="I17" s="41"/>
      <c r="J17" s="45">
        <f>(SUM(E17:I17))/5</f>
        <v>0</v>
      </c>
      <c r="K17" s="47"/>
      <c r="L17" s="50"/>
    </row>
    <row r="18" spans="1:15">
      <c r="A18" s="10"/>
      <c r="B18" s="25"/>
      <c r="C18" s="7"/>
      <c r="D18" s="52"/>
      <c r="E18" s="35"/>
      <c r="F18" s="41"/>
      <c r="G18" s="28"/>
      <c r="H18" s="28"/>
      <c r="I18" s="41"/>
      <c r="J18" s="45"/>
    </row>
    <row r="19" spans="1:15">
      <c r="A19" s="10"/>
      <c r="B19" s="25"/>
      <c r="C19" s="7"/>
      <c r="D19" s="52"/>
      <c r="E19" s="35"/>
      <c r="F19" s="41"/>
      <c r="G19" s="28"/>
      <c r="H19" s="28"/>
      <c r="I19" s="41"/>
      <c r="J19" s="44"/>
    </row>
    <row r="20" spans="1:15" ht="15.75" thickBot="1">
      <c r="A20" s="11"/>
      <c r="B20" s="26"/>
      <c r="C20" s="8"/>
      <c r="D20" s="53"/>
      <c r="E20" s="36"/>
      <c r="F20" s="42"/>
      <c r="G20" s="39"/>
      <c r="H20" s="39"/>
      <c r="I20" s="42"/>
      <c r="J20" s="46"/>
    </row>
    <row r="21" spans="1:15">
      <c r="O21" t="s">
        <v>68</v>
      </c>
    </row>
  </sheetData>
  <mergeCells count="1">
    <mergeCell ref="C3:E3"/>
  </mergeCells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M16" sqref="M16"/>
    </sheetView>
  </sheetViews>
  <sheetFormatPr defaultRowHeight="15"/>
  <cols>
    <col min="1" max="1" width="15.7109375" customWidth="1"/>
  </cols>
  <sheetData>
    <row r="1" spans="1:13" ht="31.5">
      <c r="B1" s="56"/>
      <c r="C1" s="56"/>
      <c r="D1" s="57" t="s">
        <v>38</v>
      </c>
      <c r="E1" s="57"/>
      <c r="F1" s="57"/>
      <c r="G1" s="58"/>
      <c r="H1" s="57"/>
      <c r="I1" s="56"/>
    </row>
    <row r="2" spans="1:13" ht="15.75" thickBot="1"/>
    <row r="3" spans="1:13" ht="15.75" thickBot="1">
      <c r="A3" s="2" t="s">
        <v>7</v>
      </c>
      <c r="B3" s="23"/>
      <c r="C3" s="94" t="s">
        <v>79</v>
      </c>
      <c r="D3" s="94"/>
      <c r="E3" s="95"/>
      <c r="F3" s="70"/>
      <c r="G3" s="70"/>
      <c r="H3" s="70"/>
    </row>
    <row r="4" spans="1:13" ht="15.75" thickBot="1"/>
    <row r="5" spans="1:13" ht="15.75" thickBot="1">
      <c r="A5" s="9" t="s">
        <v>0</v>
      </c>
      <c r="B5" s="24" t="s">
        <v>12</v>
      </c>
      <c r="C5" s="6" t="s">
        <v>1</v>
      </c>
      <c r="D5" s="23" t="s">
        <v>60</v>
      </c>
      <c r="E5" s="15" t="s">
        <v>2</v>
      </c>
      <c r="F5" s="12" t="s">
        <v>3</v>
      </c>
      <c r="G5" s="12" t="s">
        <v>4</v>
      </c>
      <c r="H5" s="3" t="s">
        <v>5</v>
      </c>
      <c r="I5" s="3" t="s">
        <v>49</v>
      </c>
      <c r="J5" s="3" t="s">
        <v>6</v>
      </c>
      <c r="K5" s="49" t="s">
        <v>51</v>
      </c>
      <c r="L5" s="49" t="s">
        <v>48</v>
      </c>
      <c r="M5" s="49" t="s">
        <v>50</v>
      </c>
    </row>
    <row r="6" spans="1:13">
      <c r="A6" s="10" t="s">
        <v>54</v>
      </c>
      <c r="B6" s="25" t="s">
        <v>43</v>
      </c>
      <c r="C6" s="7" t="s">
        <v>48</v>
      </c>
      <c r="D6" s="54"/>
      <c r="E6" s="35"/>
      <c r="F6" s="40"/>
      <c r="G6" s="37"/>
      <c r="H6" s="76"/>
      <c r="I6" s="40"/>
      <c r="J6" s="43">
        <f t="shared" ref="J6:J16" si="0">(SUM(E6:I6))/5</f>
        <v>0</v>
      </c>
      <c r="K6" s="47"/>
      <c r="L6" s="50"/>
    </row>
    <row r="7" spans="1:13">
      <c r="A7" s="10" t="s">
        <v>58</v>
      </c>
      <c r="B7" s="25" t="s">
        <v>18</v>
      </c>
      <c r="C7" s="7" t="s">
        <v>48</v>
      </c>
      <c r="D7" s="54"/>
      <c r="E7" s="35"/>
      <c r="F7" s="41"/>
      <c r="G7" s="28"/>
      <c r="H7" s="28"/>
      <c r="I7" s="41"/>
      <c r="J7" s="44">
        <f t="shared" si="0"/>
        <v>0</v>
      </c>
      <c r="K7" s="47"/>
      <c r="L7" s="50"/>
    </row>
    <row r="8" spans="1:13">
      <c r="A8" s="10" t="s">
        <v>70</v>
      </c>
      <c r="B8" s="25" t="s">
        <v>69</v>
      </c>
      <c r="C8" s="7" t="s">
        <v>50</v>
      </c>
      <c r="D8" s="54"/>
      <c r="E8" s="35"/>
      <c r="F8" s="41"/>
      <c r="G8" s="61"/>
      <c r="H8" s="61"/>
      <c r="I8" s="60"/>
      <c r="J8" s="45">
        <f t="shared" si="0"/>
        <v>0</v>
      </c>
      <c r="K8" s="47"/>
      <c r="L8" s="50"/>
      <c r="M8" s="50"/>
    </row>
    <row r="9" spans="1:13">
      <c r="A9" s="10" t="s">
        <v>53</v>
      </c>
      <c r="B9" s="25" t="s">
        <v>43</v>
      </c>
      <c r="C9" s="7" t="s">
        <v>48</v>
      </c>
      <c r="D9" s="54"/>
      <c r="E9" s="35"/>
      <c r="F9" s="41"/>
      <c r="G9" s="61"/>
      <c r="H9" s="61"/>
      <c r="I9" s="60"/>
      <c r="J9" s="45">
        <f t="shared" si="0"/>
        <v>0</v>
      </c>
      <c r="K9" s="48"/>
      <c r="L9" s="48"/>
      <c r="M9" s="48"/>
    </row>
    <row r="10" spans="1:13">
      <c r="A10" s="10" t="s">
        <v>55</v>
      </c>
      <c r="B10" s="25" t="s">
        <v>43</v>
      </c>
      <c r="C10" s="7" t="s">
        <v>48</v>
      </c>
      <c r="D10" s="54"/>
      <c r="E10" s="35"/>
      <c r="F10" s="62"/>
      <c r="G10" s="28"/>
      <c r="H10" s="28"/>
      <c r="I10" s="41"/>
      <c r="J10" s="45">
        <f t="shared" si="0"/>
        <v>0</v>
      </c>
      <c r="K10" s="47"/>
      <c r="L10" s="50"/>
    </row>
    <row r="11" spans="1:13">
      <c r="A11" s="10" t="s">
        <v>56</v>
      </c>
      <c r="B11" s="25" t="s">
        <v>43</v>
      </c>
      <c r="C11" s="7" t="s">
        <v>48</v>
      </c>
      <c r="D11" s="54"/>
      <c r="E11" s="35"/>
      <c r="F11" s="41"/>
      <c r="G11" s="28"/>
      <c r="H11" s="61"/>
      <c r="I11" s="41"/>
      <c r="J11" s="44">
        <f t="shared" si="0"/>
        <v>0</v>
      </c>
      <c r="K11" s="47"/>
      <c r="L11" s="50"/>
    </row>
    <row r="12" spans="1:13">
      <c r="A12" s="10" t="s">
        <v>59</v>
      </c>
      <c r="B12" s="25" t="s">
        <v>43</v>
      </c>
      <c r="C12" s="7" t="s">
        <v>48</v>
      </c>
      <c r="D12" s="54"/>
      <c r="E12" s="35"/>
      <c r="F12" s="41"/>
      <c r="G12" s="28"/>
      <c r="H12" s="28"/>
      <c r="I12" s="41"/>
      <c r="J12" s="44">
        <f t="shared" si="0"/>
        <v>0</v>
      </c>
      <c r="K12" s="47"/>
      <c r="L12" s="50"/>
      <c r="M12" s="50"/>
    </row>
    <row r="13" spans="1:13">
      <c r="A13" s="10" t="s">
        <v>64</v>
      </c>
      <c r="B13" s="64" t="s">
        <v>43</v>
      </c>
      <c r="C13" s="7" t="s">
        <v>48</v>
      </c>
      <c r="D13" s="54"/>
      <c r="E13" s="35"/>
      <c r="F13" s="41"/>
      <c r="G13" s="28"/>
      <c r="H13" s="28"/>
      <c r="I13" s="41"/>
      <c r="J13" s="45">
        <f t="shared" si="0"/>
        <v>0</v>
      </c>
      <c r="K13" s="47"/>
      <c r="L13" s="50"/>
      <c r="M13" s="50"/>
    </row>
    <row r="14" spans="1:13">
      <c r="A14" s="10" t="s">
        <v>63</v>
      </c>
      <c r="B14" s="25" t="s">
        <v>43</v>
      </c>
      <c r="C14" s="7" t="s">
        <v>48</v>
      </c>
      <c r="D14" s="54"/>
      <c r="E14" s="35"/>
      <c r="F14" s="41"/>
      <c r="G14" s="28"/>
      <c r="H14" s="28"/>
      <c r="I14" s="41"/>
      <c r="J14" s="45">
        <f t="shared" si="0"/>
        <v>0</v>
      </c>
      <c r="K14" s="47"/>
      <c r="L14" s="50"/>
    </row>
    <row r="15" spans="1:13">
      <c r="A15" s="10" t="s">
        <v>65</v>
      </c>
      <c r="B15" s="64" t="s">
        <v>43</v>
      </c>
      <c r="C15" s="7" t="s">
        <v>48</v>
      </c>
      <c r="D15" s="54"/>
      <c r="E15" s="35"/>
      <c r="F15" s="60"/>
      <c r="G15" s="28"/>
      <c r="H15" s="28"/>
      <c r="I15" s="41"/>
      <c r="J15" s="45">
        <f t="shared" si="0"/>
        <v>0</v>
      </c>
      <c r="K15" s="47"/>
      <c r="L15" s="48"/>
    </row>
    <row r="16" spans="1:13">
      <c r="A16" s="10" t="s">
        <v>65</v>
      </c>
      <c r="B16" s="25" t="s">
        <v>43</v>
      </c>
      <c r="C16" s="7" t="s">
        <v>50</v>
      </c>
      <c r="D16" s="54"/>
      <c r="E16" s="35"/>
      <c r="F16" s="41"/>
      <c r="G16" s="28"/>
      <c r="H16" s="28"/>
      <c r="I16" s="41"/>
      <c r="J16" s="45">
        <f t="shared" si="0"/>
        <v>0</v>
      </c>
      <c r="K16" s="47"/>
      <c r="M16" s="50"/>
    </row>
    <row r="17" spans="1:12">
      <c r="A17" s="10" t="s">
        <v>66</v>
      </c>
      <c r="B17" s="25" t="s">
        <v>43</v>
      </c>
      <c r="C17" s="7" t="s">
        <v>48</v>
      </c>
      <c r="D17" s="54"/>
      <c r="E17" s="35"/>
      <c r="F17" s="41"/>
      <c r="G17" s="28"/>
      <c r="H17" s="28"/>
      <c r="I17" s="41"/>
      <c r="J17" s="45">
        <f>(SUM(E17:I17))/5</f>
        <v>0</v>
      </c>
      <c r="K17" s="47"/>
      <c r="L17" s="50"/>
    </row>
    <row r="18" spans="1:12">
      <c r="A18" s="10" t="s">
        <v>61</v>
      </c>
      <c r="B18" s="25" t="s">
        <v>43</v>
      </c>
      <c r="C18" s="7" t="s">
        <v>48</v>
      </c>
      <c r="D18" s="54"/>
      <c r="E18" s="35"/>
      <c r="F18" s="41"/>
      <c r="G18" s="28"/>
      <c r="H18" s="28"/>
      <c r="I18" s="41"/>
      <c r="J18" s="44">
        <f>(SUM(E18:I18))/5</f>
        <v>0</v>
      </c>
      <c r="K18" s="47"/>
      <c r="L18" s="50"/>
    </row>
    <row r="19" spans="1:12">
      <c r="A19" s="10"/>
      <c r="B19" s="25"/>
      <c r="C19" s="7"/>
      <c r="D19" s="52"/>
      <c r="E19" s="35"/>
      <c r="F19" s="41"/>
      <c r="G19" s="28"/>
      <c r="H19" s="28"/>
      <c r="I19" s="41"/>
      <c r="J19" s="44"/>
    </row>
    <row r="20" spans="1:12" ht="15.75" thickBot="1">
      <c r="A20" s="11"/>
      <c r="B20" s="26"/>
      <c r="C20" s="8"/>
      <c r="D20" s="53"/>
      <c r="E20" s="36"/>
      <c r="F20" s="42"/>
      <c r="G20" s="39"/>
      <c r="H20" s="39"/>
      <c r="I20" s="42"/>
      <c r="J20" s="46"/>
    </row>
  </sheetData>
  <mergeCells count="1">
    <mergeCell ref="C3:E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0"/>
  <sheetViews>
    <sheetView workbookViewId="0">
      <selection activeCell="J6" sqref="J6:J16"/>
    </sheetView>
  </sheetViews>
  <sheetFormatPr defaultRowHeight="15"/>
  <cols>
    <col min="1" max="1" width="15.7109375" customWidth="1"/>
  </cols>
  <sheetData>
    <row r="1" spans="1:14" ht="31.5">
      <c r="B1" s="56"/>
      <c r="C1" s="56"/>
      <c r="D1" s="57" t="s">
        <v>38</v>
      </c>
      <c r="E1" s="57"/>
      <c r="F1" s="57"/>
      <c r="G1" s="58"/>
      <c r="H1" s="57"/>
      <c r="I1" s="56"/>
    </row>
    <row r="2" spans="1:14" ht="15.75" thickBot="1"/>
    <row r="3" spans="1:14" ht="15.75" thickBot="1">
      <c r="A3" s="2" t="s">
        <v>7</v>
      </c>
      <c r="B3" s="23"/>
      <c r="C3" s="94" t="s">
        <v>78</v>
      </c>
      <c r="D3" s="94"/>
      <c r="E3" s="95"/>
    </row>
    <row r="4" spans="1:14" ht="15.75" thickBot="1"/>
    <row r="5" spans="1:14" ht="15.75" thickBot="1">
      <c r="A5" s="9" t="s">
        <v>0</v>
      </c>
      <c r="B5" s="24" t="s">
        <v>12</v>
      </c>
      <c r="C5" s="6" t="s">
        <v>1</v>
      </c>
      <c r="D5" s="23" t="s">
        <v>60</v>
      </c>
      <c r="E5" s="15" t="s">
        <v>2</v>
      </c>
      <c r="F5" s="12" t="s">
        <v>3</v>
      </c>
      <c r="G5" s="12" t="s">
        <v>4</v>
      </c>
      <c r="H5" s="3" t="s">
        <v>5</v>
      </c>
      <c r="I5" s="3" t="s">
        <v>49</v>
      </c>
      <c r="J5" s="3" t="s">
        <v>6</v>
      </c>
      <c r="K5" s="49" t="s">
        <v>51</v>
      </c>
      <c r="L5" s="49" t="s">
        <v>48</v>
      </c>
      <c r="M5" s="49" t="s">
        <v>50</v>
      </c>
    </row>
    <row r="6" spans="1:14">
      <c r="A6" s="10" t="s">
        <v>54</v>
      </c>
      <c r="B6" s="25" t="s">
        <v>43</v>
      </c>
      <c r="C6" s="7" t="s">
        <v>48</v>
      </c>
      <c r="D6" s="54"/>
      <c r="E6" s="35"/>
      <c r="F6" s="40"/>
      <c r="G6" s="37"/>
      <c r="H6" s="76"/>
      <c r="I6" s="40"/>
      <c r="J6" s="43">
        <f t="shared" ref="J6:J14" si="0">(SUM(E6:I6))/5</f>
        <v>0</v>
      </c>
      <c r="K6" s="47"/>
      <c r="L6" s="50"/>
    </row>
    <row r="7" spans="1:14">
      <c r="A7" s="10" t="s">
        <v>58</v>
      </c>
      <c r="B7" s="25" t="s">
        <v>18</v>
      </c>
      <c r="C7" s="7" t="s">
        <v>48</v>
      </c>
      <c r="D7" s="54"/>
      <c r="E7" s="35"/>
      <c r="F7" s="41"/>
      <c r="G7" s="28"/>
      <c r="H7" s="28"/>
      <c r="I7" s="41"/>
      <c r="J7" s="44">
        <v>0.434</v>
      </c>
      <c r="K7" s="47"/>
      <c r="L7" s="50"/>
    </row>
    <row r="8" spans="1:14">
      <c r="A8" s="10" t="s">
        <v>70</v>
      </c>
      <c r="B8" s="25" t="s">
        <v>69</v>
      </c>
      <c r="C8" s="7" t="s">
        <v>50</v>
      </c>
      <c r="D8" s="54"/>
      <c r="E8" s="35"/>
      <c r="F8" s="41"/>
      <c r="G8" s="61"/>
      <c r="H8" s="61"/>
      <c r="I8" s="60"/>
      <c r="J8" s="45">
        <f t="shared" si="0"/>
        <v>0</v>
      </c>
      <c r="K8" s="47"/>
      <c r="L8" s="50"/>
      <c r="M8" s="50"/>
    </row>
    <row r="9" spans="1:14">
      <c r="A9" s="10" t="s">
        <v>53</v>
      </c>
      <c r="B9" s="25" t="s">
        <v>43</v>
      </c>
      <c r="C9" s="7" t="s">
        <v>48</v>
      </c>
      <c r="D9" s="54"/>
      <c r="E9" s="35"/>
      <c r="F9" s="41"/>
      <c r="G9" s="61"/>
      <c r="H9" s="61"/>
      <c r="I9" s="60"/>
      <c r="J9" s="45">
        <f t="shared" si="0"/>
        <v>0</v>
      </c>
      <c r="K9" s="48"/>
      <c r="L9" s="48"/>
      <c r="M9" s="48"/>
    </row>
    <row r="10" spans="1:14">
      <c r="A10" s="10" t="s">
        <v>55</v>
      </c>
      <c r="B10" s="25" t="s">
        <v>43</v>
      </c>
      <c r="C10" s="7" t="s">
        <v>48</v>
      </c>
      <c r="D10" s="54"/>
      <c r="E10" s="35"/>
      <c r="F10" s="62"/>
      <c r="G10" s="28"/>
      <c r="H10" s="28"/>
      <c r="I10" s="41"/>
      <c r="J10" s="45">
        <f t="shared" si="0"/>
        <v>0</v>
      </c>
      <c r="K10" s="47"/>
      <c r="L10" s="50"/>
    </row>
    <row r="11" spans="1:14">
      <c r="A11" s="10" t="s">
        <v>56</v>
      </c>
      <c r="B11" s="25" t="s">
        <v>43</v>
      </c>
      <c r="C11" s="7" t="s">
        <v>48</v>
      </c>
      <c r="D11" s="54"/>
      <c r="E11" s="35"/>
      <c r="F11" s="41"/>
      <c r="G11" s="28"/>
      <c r="H11" s="61"/>
      <c r="I11" s="41"/>
      <c r="J11" s="44">
        <f t="shared" si="0"/>
        <v>0</v>
      </c>
      <c r="K11" s="47"/>
      <c r="L11" s="50"/>
    </row>
    <row r="12" spans="1:14">
      <c r="A12" s="10" t="s">
        <v>80</v>
      </c>
      <c r="B12" s="25" t="s">
        <v>43</v>
      </c>
      <c r="C12" s="7" t="s">
        <v>48</v>
      </c>
      <c r="D12" s="54"/>
      <c r="E12" s="35"/>
      <c r="F12" s="41"/>
      <c r="G12" s="28"/>
      <c r="H12" s="28"/>
      <c r="I12" s="41"/>
      <c r="J12" s="44">
        <f t="shared" si="0"/>
        <v>0</v>
      </c>
      <c r="K12" s="47"/>
      <c r="L12" s="50"/>
      <c r="M12" s="50"/>
    </row>
    <row r="13" spans="1:14">
      <c r="A13" s="10" t="s">
        <v>64</v>
      </c>
      <c r="B13" s="64" t="s">
        <v>43</v>
      </c>
      <c r="C13" s="7" t="s">
        <v>48</v>
      </c>
      <c r="D13" s="54"/>
      <c r="E13" s="35"/>
      <c r="F13" s="41"/>
      <c r="G13" s="28"/>
      <c r="H13" s="28"/>
      <c r="I13" s="41"/>
      <c r="J13" s="45">
        <f t="shared" si="0"/>
        <v>0</v>
      </c>
      <c r="K13" s="47"/>
      <c r="L13" s="50"/>
      <c r="M13" s="50"/>
    </row>
    <row r="14" spans="1:14">
      <c r="A14" s="10" t="s">
        <v>63</v>
      </c>
      <c r="B14" s="25" t="s">
        <v>43</v>
      </c>
      <c r="C14" s="7" t="s">
        <v>48</v>
      </c>
      <c r="D14" s="54"/>
      <c r="E14" s="35"/>
      <c r="F14" s="41"/>
      <c r="G14" s="28"/>
      <c r="H14" s="28"/>
      <c r="I14" s="41"/>
      <c r="J14" s="45">
        <f t="shared" si="0"/>
        <v>0</v>
      </c>
      <c r="K14" s="47"/>
      <c r="L14" s="50"/>
    </row>
    <row r="15" spans="1:14">
      <c r="A15" s="10" t="s">
        <v>65</v>
      </c>
      <c r="B15" s="64" t="s">
        <v>43</v>
      </c>
      <c r="C15" s="7" t="s">
        <v>48</v>
      </c>
      <c r="D15" s="54"/>
      <c r="E15" s="35"/>
      <c r="F15" s="54"/>
      <c r="G15" s="54"/>
      <c r="H15" s="79"/>
      <c r="I15" s="54"/>
      <c r="J15" s="80">
        <f>(SUM(E15:I15))/5</f>
        <v>0</v>
      </c>
      <c r="K15" s="50"/>
      <c r="L15" s="48"/>
    </row>
    <row r="16" spans="1:14">
      <c r="A16" s="10" t="s">
        <v>65</v>
      </c>
      <c r="B16" s="25" t="s">
        <v>43</v>
      </c>
      <c r="C16" s="7" t="s">
        <v>50</v>
      </c>
      <c r="D16" s="54"/>
      <c r="E16" s="35"/>
      <c r="F16" s="41"/>
      <c r="G16" s="28"/>
      <c r="H16" s="59"/>
      <c r="I16" s="41"/>
      <c r="J16" s="45">
        <f>(SUM(E16:I16))/5</f>
        <v>0</v>
      </c>
      <c r="K16" s="50"/>
      <c r="N16" s="78"/>
    </row>
    <row r="17" spans="1:10">
      <c r="A17" s="10"/>
      <c r="B17" s="25"/>
      <c r="C17" s="7"/>
      <c r="D17" s="52"/>
      <c r="E17" s="35"/>
      <c r="F17" s="41"/>
      <c r="G17" s="28"/>
      <c r="H17" s="28"/>
      <c r="I17" s="41"/>
      <c r="J17" s="44"/>
    </row>
    <row r="18" spans="1:10">
      <c r="A18" s="10"/>
      <c r="B18" s="25"/>
      <c r="C18" s="7"/>
      <c r="D18" s="52"/>
      <c r="E18" s="35"/>
      <c r="F18" s="41"/>
      <c r="G18" s="28"/>
      <c r="H18" s="28"/>
      <c r="I18" s="41"/>
      <c r="J18" s="45"/>
    </row>
    <row r="19" spans="1:10">
      <c r="A19" s="10"/>
      <c r="B19" s="25"/>
      <c r="C19" s="7"/>
      <c r="D19" s="52"/>
      <c r="E19" s="35"/>
      <c r="F19" s="41"/>
      <c r="G19" s="28"/>
      <c r="H19" s="28"/>
      <c r="I19" s="41"/>
      <c r="J19" s="44"/>
    </row>
    <row r="20" spans="1:10" ht="15.75" thickBot="1">
      <c r="A20" s="11"/>
      <c r="B20" s="26"/>
      <c r="C20" s="8"/>
      <c r="D20" s="53"/>
      <c r="E20" s="36"/>
      <c r="F20" s="42"/>
      <c r="G20" s="39"/>
      <c r="H20" s="39"/>
      <c r="I20" s="42"/>
      <c r="J20" s="46"/>
    </row>
  </sheetData>
  <mergeCells count="1">
    <mergeCell ref="C3:E3"/>
  </mergeCells>
  <pageMargins left="0.7" right="0.7" top="0.75" bottom="0.75" header="0.3" footer="0.3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1"/>
  <sheetViews>
    <sheetView workbookViewId="0">
      <selection activeCell="F6" sqref="F6:J6"/>
    </sheetView>
  </sheetViews>
  <sheetFormatPr defaultRowHeight="15"/>
  <cols>
    <col min="1" max="1" width="15.7109375" customWidth="1"/>
  </cols>
  <sheetData>
    <row r="1" spans="1:15" ht="31.5">
      <c r="B1" s="56"/>
      <c r="C1" s="56"/>
      <c r="D1" s="57" t="s">
        <v>38</v>
      </c>
      <c r="E1" s="57"/>
      <c r="F1" s="57"/>
      <c r="G1" s="58"/>
      <c r="H1" s="57"/>
      <c r="I1" s="56"/>
    </row>
    <row r="2" spans="1:15" ht="15.75" thickBot="1"/>
    <row r="3" spans="1:15" ht="15.75" thickBot="1">
      <c r="A3" s="2" t="s">
        <v>7</v>
      </c>
      <c r="B3" s="23"/>
      <c r="C3" s="94" t="s">
        <v>81</v>
      </c>
      <c r="D3" s="94"/>
      <c r="E3" s="95"/>
      <c r="F3" t="s">
        <v>74</v>
      </c>
    </row>
    <row r="4" spans="1:15" ht="15.75" thickBot="1"/>
    <row r="5" spans="1:15" ht="15.75" thickBot="1">
      <c r="A5" s="9" t="s">
        <v>0</v>
      </c>
      <c r="B5" s="24" t="s">
        <v>12</v>
      </c>
      <c r="C5" s="6" t="s">
        <v>1</v>
      </c>
      <c r="D5" s="23" t="s">
        <v>60</v>
      </c>
      <c r="E5" s="15" t="s">
        <v>2</v>
      </c>
      <c r="F5" s="12" t="s">
        <v>3</v>
      </c>
      <c r="G5" s="12" t="s">
        <v>4</v>
      </c>
      <c r="H5" s="3" t="s">
        <v>5</v>
      </c>
      <c r="I5" s="3" t="s">
        <v>49</v>
      </c>
      <c r="J5" s="3" t="s">
        <v>6</v>
      </c>
      <c r="K5" s="49" t="s">
        <v>51</v>
      </c>
      <c r="L5" s="49" t="s">
        <v>48</v>
      </c>
      <c r="M5" s="49" t="s">
        <v>50</v>
      </c>
    </row>
    <row r="6" spans="1:15">
      <c r="A6" s="10" t="s">
        <v>54</v>
      </c>
      <c r="B6" s="25" t="s">
        <v>43</v>
      </c>
      <c r="C6" s="7" t="s">
        <v>48</v>
      </c>
      <c r="D6" s="54"/>
      <c r="E6" s="35"/>
      <c r="F6" s="82"/>
      <c r="G6" s="83"/>
      <c r="H6" s="84"/>
      <c r="I6" s="82"/>
      <c r="J6" s="85">
        <f t="shared" ref="J6:J16" si="0">(SUM(E6:I6))/5</f>
        <v>0</v>
      </c>
      <c r="K6" s="47"/>
      <c r="L6" s="50"/>
      <c r="M6" s="48"/>
    </row>
    <row r="7" spans="1:15">
      <c r="A7" s="10" t="s">
        <v>58</v>
      </c>
      <c r="B7" s="25" t="s">
        <v>18</v>
      </c>
      <c r="C7" s="7" t="s">
        <v>48</v>
      </c>
      <c r="D7" s="54"/>
      <c r="E7" s="35"/>
      <c r="F7" s="41"/>
      <c r="G7" s="28"/>
      <c r="H7" s="59"/>
      <c r="I7" s="41"/>
      <c r="J7" s="45">
        <f>(SUM(E7:I7))/5</f>
        <v>0</v>
      </c>
      <c r="K7" s="47"/>
      <c r="L7" s="50"/>
      <c r="M7" s="48"/>
    </row>
    <row r="8" spans="1:15">
      <c r="A8" s="10" t="s">
        <v>70</v>
      </c>
      <c r="B8" s="25" t="s">
        <v>69</v>
      </c>
      <c r="C8" s="7" t="s">
        <v>50</v>
      </c>
      <c r="D8" s="54"/>
      <c r="E8" s="35"/>
      <c r="F8" s="41"/>
      <c r="G8" s="61"/>
      <c r="H8" s="61"/>
      <c r="I8" s="60"/>
      <c r="J8" s="45">
        <f t="shared" si="0"/>
        <v>0</v>
      </c>
      <c r="K8" s="47"/>
      <c r="L8" s="50"/>
      <c r="M8" s="50"/>
    </row>
    <row r="9" spans="1:15">
      <c r="A9" s="10" t="s">
        <v>56</v>
      </c>
      <c r="B9" s="25" t="s">
        <v>43</v>
      </c>
      <c r="C9" s="7" t="s">
        <v>48</v>
      </c>
      <c r="D9" s="54"/>
      <c r="E9" s="35"/>
      <c r="F9" s="41"/>
      <c r="G9" s="61"/>
      <c r="H9" s="61"/>
      <c r="I9" s="60"/>
      <c r="J9" s="45">
        <f t="shared" si="0"/>
        <v>0</v>
      </c>
      <c r="K9" s="48"/>
      <c r="L9" s="50"/>
      <c r="M9" s="48"/>
    </row>
    <row r="10" spans="1:15">
      <c r="A10" s="10" t="s">
        <v>55</v>
      </c>
      <c r="B10" s="25" t="s">
        <v>43</v>
      </c>
      <c r="C10" s="7" t="s">
        <v>48</v>
      </c>
      <c r="D10" s="54"/>
      <c r="E10" s="35"/>
      <c r="F10" s="62"/>
      <c r="G10" s="28"/>
      <c r="H10" s="28"/>
      <c r="I10" s="41"/>
      <c r="J10" s="45">
        <f t="shared" si="0"/>
        <v>0</v>
      </c>
      <c r="K10" s="47"/>
      <c r="L10" s="50"/>
      <c r="M10" s="48"/>
    </row>
    <row r="11" spans="1:15">
      <c r="A11" s="10" t="s">
        <v>83</v>
      </c>
      <c r="B11" s="25" t="s">
        <v>43</v>
      </c>
      <c r="C11" s="7" t="s">
        <v>48</v>
      </c>
      <c r="D11" s="54"/>
      <c r="E11" s="35"/>
      <c r="F11" s="41"/>
      <c r="G11" s="28"/>
      <c r="H11" s="61"/>
      <c r="I11" s="41"/>
      <c r="J11" s="44">
        <f t="shared" si="0"/>
        <v>0</v>
      </c>
      <c r="K11" s="47"/>
      <c r="L11" s="50"/>
      <c r="M11" s="48"/>
    </row>
    <row r="12" spans="1:15">
      <c r="A12" s="10" t="s">
        <v>57</v>
      </c>
      <c r="B12" s="25" t="s">
        <v>43</v>
      </c>
      <c r="C12" s="7" t="s">
        <v>48</v>
      </c>
      <c r="D12" s="54"/>
      <c r="E12" s="35"/>
      <c r="F12" s="41"/>
      <c r="G12" s="28"/>
      <c r="H12" s="28"/>
      <c r="I12" s="41"/>
      <c r="J12" s="44">
        <f t="shared" si="0"/>
        <v>0</v>
      </c>
      <c r="K12" s="47"/>
      <c r="L12" s="50"/>
      <c r="M12" s="50"/>
      <c r="O12" t="s">
        <v>68</v>
      </c>
    </row>
    <row r="13" spans="1:15">
      <c r="A13" s="10" t="s">
        <v>64</v>
      </c>
      <c r="B13" s="64" t="s">
        <v>43</v>
      </c>
      <c r="C13" s="7" t="s">
        <v>48</v>
      </c>
      <c r="D13" s="54"/>
      <c r="E13" s="35"/>
      <c r="F13" s="41"/>
      <c r="G13" s="28"/>
      <c r="H13" s="28"/>
      <c r="I13" s="41"/>
      <c r="J13" s="45">
        <f t="shared" si="0"/>
        <v>0</v>
      </c>
      <c r="K13" s="47"/>
      <c r="L13" s="50"/>
      <c r="M13" s="50"/>
    </row>
    <row r="14" spans="1:15">
      <c r="A14" s="10" t="s">
        <v>63</v>
      </c>
      <c r="B14" s="25" t="s">
        <v>43</v>
      </c>
      <c r="C14" s="7" t="s">
        <v>48</v>
      </c>
      <c r="D14" s="54"/>
      <c r="E14" s="35"/>
      <c r="F14" s="41"/>
      <c r="G14" s="28"/>
      <c r="H14" s="28"/>
      <c r="I14" s="41"/>
      <c r="J14" s="45">
        <f t="shared" si="0"/>
        <v>0</v>
      </c>
      <c r="K14" s="47"/>
      <c r="L14" s="50"/>
      <c r="M14" s="48"/>
    </row>
    <row r="15" spans="1:15">
      <c r="A15" s="10" t="s">
        <v>65</v>
      </c>
      <c r="B15" s="64" t="s">
        <v>43</v>
      </c>
      <c r="C15" s="7" t="s">
        <v>48</v>
      </c>
      <c r="D15" s="54"/>
      <c r="E15" s="35"/>
      <c r="F15" s="60"/>
      <c r="G15" s="28"/>
      <c r="H15" s="28"/>
      <c r="I15" s="41"/>
      <c r="J15" s="80">
        <f t="shared" si="0"/>
        <v>0</v>
      </c>
      <c r="K15" s="47"/>
      <c r="L15" s="48"/>
      <c r="M15" s="50"/>
    </row>
    <row r="16" spans="1:15">
      <c r="A16" s="10" t="s">
        <v>65</v>
      </c>
      <c r="B16" s="25" t="s">
        <v>43</v>
      </c>
      <c r="C16" s="7" t="s">
        <v>50</v>
      </c>
      <c r="D16" s="54"/>
      <c r="E16" s="35"/>
      <c r="F16" s="41"/>
      <c r="G16" s="28"/>
      <c r="H16" s="28"/>
      <c r="I16" s="41"/>
      <c r="J16" s="45">
        <f t="shared" si="0"/>
        <v>0</v>
      </c>
      <c r="K16" s="47"/>
      <c r="L16" s="48"/>
      <c r="M16" s="50"/>
    </row>
    <row r="17" spans="1:13">
      <c r="A17" s="10" t="s">
        <v>59</v>
      </c>
      <c r="B17" s="25" t="s">
        <v>43</v>
      </c>
      <c r="C17" s="7" t="s">
        <v>48</v>
      </c>
      <c r="D17" s="54"/>
      <c r="E17" s="35"/>
      <c r="F17" s="41"/>
      <c r="G17" s="28"/>
      <c r="H17" s="28"/>
      <c r="I17" s="41"/>
      <c r="J17" s="45"/>
      <c r="K17" s="47"/>
      <c r="L17" s="50"/>
      <c r="M17" s="54"/>
    </row>
    <row r="18" spans="1:13">
      <c r="A18" s="10" t="s">
        <v>61</v>
      </c>
      <c r="B18" s="25" t="s">
        <v>43</v>
      </c>
      <c r="C18" s="7" t="s">
        <v>48</v>
      </c>
      <c r="D18" s="54"/>
      <c r="E18" s="35"/>
      <c r="F18" s="41"/>
      <c r="G18" s="28"/>
      <c r="H18" s="28"/>
      <c r="I18" s="41"/>
      <c r="J18" s="45"/>
      <c r="K18" s="47"/>
      <c r="L18" s="50"/>
      <c r="M18" s="48"/>
    </row>
    <row r="19" spans="1:13">
      <c r="A19" s="10" t="s">
        <v>82</v>
      </c>
      <c r="B19" s="64" t="s">
        <v>43</v>
      </c>
      <c r="C19" s="7" t="s">
        <v>50</v>
      </c>
      <c r="D19" s="54"/>
      <c r="E19" s="35"/>
      <c r="F19" s="41"/>
      <c r="G19" s="28"/>
      <c r="H19" s="28"/>
      <c r="I19" s="41"/>
      <c r="J19" s="45"/>
      <c r="K19" s="47"/>
      <c r="L19" s="48"/>
      <c r="M19" s="48"/>
    </row>
    <row r="20" spans="1:13" ht="15.75" thickBot="1">
      <c r="A20" s="11"/>
      <c r="B20" s="26"/>
      <c r="C20" s="8"/>
      <c r="D20" s="36"/>
      <c r="E20" s="36"/>
      <c r="F20" s="42"/>
      <c r="G20" s="39"/>
      <c r="H20" s="39"/>
      <c r="I20" s="42"/>
      <c r="J20" s="73"/>
      <c r="L20" s="48"/>
      <c r="M20" s="48"/>
    </row>
    <row r="21" spans="1:13">
      <c r="M21" s="48"/>
    </row>
  </sheetData>
  <mergeCells count="1">
    <mergeCell ref="C3:E3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R36"/>
  <sheetViews>
    <sheetView workbookViewId="0">
      <selection activeCell="J33" sqref="J33"/>
    </sheetView>
  </sheetViews>
  <sheetFormatPr defaultColWidth="8.85546875" defaultRowHeight="15"/>
  <cols>
    <col min="1" max="1" width="15.7109375" customWidth="1"/>
    <col min="3" max="5" width="10.7109375" bestFit="1" customWidth="1"/>
    <col min="6" max="14" width="10.7109375" customWidth="1"/>
    <col min="15" max="15" width="9.140625" customWidth="1"/>
  </cols>
  <sheetData>
    <row r="1" spans="1:18" ht="18.75">
      <c r="A1" s="1" t="s">
        <v>38</v>
      </c>
    </row>
    <row r="2" spans="1:18" ht="15.75" thickBot="1"/>
    <row r="3" spans="1:18" ht="15.75" thickBot="1">
      <c r="A3" s="9" t="s">
        <v>0</v>
      </c>
      <c r="B3" s="6" t="s">
        <v>1</v>
      </c>
      <c r="C3" s="20">
        <v>42743</v>
      </c>
      <c r="D3" s="21">
        <v>42778</v>
      </c>
      <c r="E3" s="21">
        <v>42806</v>
      </c>
      <c r="F3" s="21">
        <v>42834</v>
      </c>
      <c r="G3" s="27">
        <v>42869</v>
      </c>
      <c r="H3" s="27">
        <v>42897</v>
      </c>
      <c r="I3" s="27">
        <v>42925</v>
      </c>
      <c r="J3" s="27">
        <v>42960</v>
      </c>
      <c r="K3" s="27">
        <v>42988</v>
      </c>
      <c r="L3" s="27">
        <v>43016</v>
      </c>
      <c r="M3" s="27">
        <v>43051</v>
      </c>
      <c r="N3" s="22">
        <v>43079</v>
      </c>
      <c r="O3" s="3" t="s">
        <v>10</v>
      </c>
      <c r="P3" s="3" t="s">
        <v>11</v>
      </c>
      <c r="Q3" t="s">
        <v>72</v>
      </c>
    </row>
    <row r="4" spans="1:18">
      <c r="A4" s="10" t="s">
        <v>54</v>
      </c>
      <c r="B4" s="7" t="s">
        <v>48</v>
      </c>
      <c r="C4" s="30">
        <v>9</v>
      </c>
      <c r="D4" s="32">
        <v>9</v>
      </c>
      <c r="E4" s="32">
        <v>6</v>
      </c>
      <c r="F4" s="32">
        <v>1</v>
      </c>
      <c r="G4" s="32">
        <v>8</v>
      </c>
      <c r="H4" s="32">
        <v>10</v>
      </c>
      <c r="I4" s="32" t="s">
        <v>99</v>
      </c>
      <c r="J4" s="32"/>
      <c r="K4" s="32"/>
      <c r="L4" s="32"/>
      <c r="M4" s="31"/>
      <c r="N4" s="29"/>
      <c r="O4" s="17">
        <v>0</v>
      </c>
      <c r="P4" s="4">
        <f t="shared" ref="P4:P20" si="0">(SUM(C4:N4))-O4</f>
        <v>43</v>
      </c>
      <c r="Q4" s="50"/>
      <c r="R4" s="48"/>
    </row>
    <row r="5" spans="1:18">
      <c r="A5" s="10" t="s">
        <v>55</v>
      </c>
      <c r="B5" s="7" t="s">
        <v>48</v>
      </c>
      <c r="C5" s="30">
        <v>10</v>
      </c>
      <c r="D5" s="32">
        <v>7</v>
      </c>
      <c r="E5" s="32">
        <v>9</v>
      </c>
      <c r="F5" s="32">
        <v>10</v>
      </c>
      <c r="G5" s="32">
        <v>9</v>
      </c>
      <c r="H5" s="32">
        <v>8</v>
      </c>
      <c r="I5" s="32" t="s">
        <v>100</v>
      </c>
      <c r="J5" s="32">
        <v>8</v>
      </c>
      <c r="K5" s="32"/>
      <c r="L5" s="32"/>
      <c r="M5" s="31"/>
      <c r="N5" s="29"/>
      <c r="O5" s="17">
        <v>0</v>
      </c>
      <c r="P5" s="4">
        <f t="shared" si="0"/>
        <v>61</v>
      </c>
      <c r="Q5" s="50"/>
      <c r="R5" s="48"/>
    </row>
    <row r="6" spans="1:18">
      <c r="A6" s="10" t="s">
        <v>56</v>
      </c>
      <c r="B6" s="7" t="s">
        <v>48</v>
      </c>
      <c r="C6" s="30">
        <v>2</v>
      </c>
      <c r="D6" s="32">
        <v>5</v>
      </c>
      <c r="E6" s="32">
        <v>4</v>
      </c>
      <c r="F6" s="32">
        <v>2</v>
      </c>
      <c r="G6" s="32">
        <v>4</v>
      </c>
      <c r="H6" s="32">
        <v>5</v>
      </c>
      <c r="I6" s="32" t="s">
        <v>101</v>
      </c>
      <c r="J6" s="32">
        <v>5</v>
      </c>
      <c r="K6" s="32"/>
      <c r="L6" s="32"/>
      <c r="M6" s="31"/>
      <c r="N6" s="29"/>
      <c r="O6" s="17">
        <v>0</v>
      </c>
      <c r="P6" s="4">
        <f t="shared" si="0"/>
        <v>27</v>
      </c>
      <c r="Q6" s="50"/>
      <c r="R6" s="48"/>
    </row>
    <row r="7" spans="1:18">
      <c r="A7" s="10" t="s">
        <v>57</v>
      </c>
      <c r="B7" s="7" t="s">
        <v>48</v>
      </c>
      <c r="C7" s="30">
        <v>6</v>
      </c>
      <c r="D7" s="32">
        <v>6</v>
      </c>
      <c r="E7" s="32"/>
      <c r="F7" s="32">
        <v>7</v>
      </c>
      <c r="G7" s="32">
        <v>1</v>
      </c>
      <c r="H7" s="32"/>
      <c r="I7" s="32" t="s">
        <v>101</v>
      </c>
      <c r="J7" s="32"/>
      <c r="K7" s="32"/>
      <c r="L7" s="32"/>
      <c r="M7" s="31"/>
      <c r="N7" s="29"/>
      <c r="O7" s="17">
        <v>0</v>
      </c>
      <c r="P7" s="4">
        <f t="shared" si="0"/>
        <v>20</v>
      </c>
      <c r="Q7" s="48"/>
      <c r="R7" s="48"/>
    </row>
    <row r="8" spans="1:18">
      <c r="A8" s="10" t="s">
        <v>58</v>
      </c>
      <c r="B8" s="7" t="s">
        <v>48</v>
      </c>
      <c r="C8" s="30">
        <v>4</v>
      </c>
      <c r="D8" s="32"/>
      <c r="E8" s="32">
        <v>8</v>
      </c>
      <c r="F8" s="32">
        <v>8</v>
      </c>
      <c r="G8" s="32">
        <v>7</v>
      </c>
      <c r="H8" s="32">
        <v>6</v>
      </c>
      <c r="I8" s="32" t="s">
        <v>102</v>
      </c>
      <c r="J8" s="32"/>
      <c r="K8" s="32"/>
      <c r="L8" s="32"/>
      <c r="M8" s="31"/>
      <c r="N8" s="29"/>
      <c r="O8" s="17">
        <v>0</v>
      </c>
      <c r="P8" s="4">
        <f t="shared" si="0"/>
        <v>33</v>
      </c>
      <c r="Q8" s="50"/>
      <c r="R8" s="48"/>
    </row>
    <row r="9" spans="1:18">
      <c r="A9" s="10" t="s">
        <v>61</v>
      </c>
      <c r="B9" s="7" t="s">
        <v>48</v>
      </c>
      <c r="C9" s="30">
        <v>3</v>
      </c>
      <c r="D9" s="32"/>
      <c r="E9" s="32"/>
      <c r="F9" s="32"/>
      <c r="G9" s="32">
        <v>5</v>
      </c>
      <c r="H9" s="32"/>
      <c r="I9" s="32"/>
      <c r="J9" s="32"/>
      <c r="K9" s="32"/>
      <c r="L9" s="32"/>
      <c r="M9" s="31"/>
      <c r="N9" s="29"/>
      <c r="O9" s="17">
        <v>0</v>
      </c>
      <c r="P9" s="4">
        <f t="shared" si="0"/>
        <v>8</v>
      </c>
      <c r="Q9" s="50"/>
      <c r="R9" s="48"/>
    </row>
    <row r="10" spans="1:18">
      <c r="A10" s="10" t="s">
        <v>64</v>
      </c>
      <c r="B10" s="7" t="s">
        <v>48</v>
      </c>
      <c r="C10" s="30"/>
      <c r="D10" s="32">
        <v>8</v>
      </c>
      <c r="E10" s="32"/>
      <c r="F10" s="32"/>
      <c r="G10" s="32"/>
      <c r="H10" s="32">
        <v>7</v>
      </c>
      <c r="I10" s="32" t="s">
        <v>103</v>
      </c>
      <c r="J10" s="32">
        <v>9</v>
      </c>
      <c r="K10" s="32"/>
      <c r="L10" s="32"/>
      <c r="M10" s="31"/>
      <c r="N10" s="29"/>
      <c r="O10" s="17">
        <v>0</v>
      </c>
      <c r="P10" s="4">
        <f t="shared" si="0"/>
        <v>24</v>
      </c>
      <c r="Q10" s="50"/>
      <c r="R10" s="48"/>
    </row>
    <row r="11" spans="1:18">
      <c r="A11" s="10" t="s">
        <v>65</v>
      </c>
      <c r="B11" s="7" t="s">
        <v>48</v>
      </c>
      <c r="C11" s="30"/>
      <c r="D11" s="32"/>
      <c r="E11" s="32"/>
      <c r="F11" s="32">
        <v>4</v>
      </c>
      <c r="G11" s="32">
        <v>3</v>
      </c>
      <c r="H11" s="32"/>
      <c r="I11" s="32" t="s">
        <v>104</v>
      </c>
      <c r="J11" s="32">
        <v>6</v>
      </c>
      <c r="K11" s="32"/>
      <c r="L11" s="32"/>
      <c r="M11" s="31"/>
      <c r="N11" s="29"/>
      <c r="O11" s="17">
        <v>0</v>
      </c>
      <c r="P11" s="4">
        <f t="shared" si="0"/>
        <v>13</v>
      </c>
      <c r="Q11" s="50"/>
      <c r="R11" s="48"/>
    </row>
    <row r="12" spans="1:18">
      <c r="A12" s="10" t="s">
        <v>63</v>
      </c>
      <c r="B12" s="7" t="s">
        <v>48</v>
      </c>
      <c r="C12" s="30"/>
      <c r="D12" s="32">
        <v>4</v>
      </c>
      <c r="E12" s="32"/>
      <c r="F12" s="32">
        <v>3</v>
      </c>
      <c r="G12" s="32">
        <v>1</v>
      </c>
      <c r="H12" s="32"/>
      <c r="I12" s="32" t="s">
        <v>105</v>
      </c>
      <c r="J12" s="32"/>
      <c r="K12" s="32" t="s">
        <v>87</v>
      </c>
      <c r="L12" s="32"/>
      <c r="M12" s="31"/>
      <c r="N12" s="29"/>
      <c r="O12" s="17">
        <v>0</v>
      </c>
      <c r="P12" s="4">
        <f t="shared" si="0"/>
        <v>8</v>
      </c>
      <c r="Q12" s="50"/>
      <c r="R12" s="48"/>
    </row>
    <row r="13" spans="1:18">
      <c r="A13" s="10" t="s">
        <v>53</v>
      </c>
      <c r="B13" s="7" t="s">
        <v>48</v>
      </c>
      <c r="C13" s="30"/>
      <c r="D13" s="32"/>
      <c r="E13" s="32"/>
      <c r="F13" s="32"/>
      <c r="G13" s="32"/>
      <c r="H13" s="32"/>
      <c r="I13" s="32" t="s">
        <v>103</v>
      </c>
      <c r="J13" s="32"/>
      <c r="K13" s="32"/>
      <c r="L13" s="32"/>
      <c r="M13" s="31"/>
      <c r="N13" s="29"/>
      <c r="O13" s="17">
        <v>0</v>
      </c>
      <c r="P13" s="4">
        <f t="shared" si="0"/>
        <v>0</v>
      </c>
      <c r="Q13" s="50"/>
      <c r="R13" s="48"/>
    </row>
    <row r="14" spans="1:18">
      <c r="A14" s="10" t="s">
        <v>70</v>
      </c>
      <c r="B14" s="7" t="s">
        <v>48</v>
      </c>
      <c r="C14" s="30"/>
      <c r="D14" s="32"/>
      <c r="E14" s="32"/>
      <c r="F14" s="32"/>
      <c r="G14" s="32">
        <v>1</v>
      </c>
      <c r="H14" s="32"/>
      <c r="I14" s="32" t="s">
        <v>106</v>
      </c>
      <c r="J14" s="32">
        <v>4</v>
      </c>
      <c r="K14" s="32"/>
      <c r="L14" s="32"/>
      <c r="M14" s="31"/>
      <c r="N14" s="29"/>
      <c r="O14" s="17"/>
      <c r="P14" s="4">
        <f t="shared" si="0"/>
        <v>5</v>
      </c>
      <c r="Q14" s="50"/>
      <c r="R14" s="48"/>
    </row>
    <row r="15" spans="1:18">
      <c r="A15" s="10" t="s">
        <v>66</v>
      </c>
      <c r="B15" s="7" t="s">
        <v>48</v>
      </c>
      <c r="C15" s="30">
        <v>5</v>
      </c>
      <c r="D15" s="32"/>
      <c r="E15" s="32">
        <v>5</v>
      </c>
      <c r="F15" s="32">
        <v>6</v>
      </c>
      <c r="G15" s="32">
        <v>1</v>
      </c>
      <c r="H15" s="32"/>
      <c r="I15" s="32" t="s">
        <v>107</v>
      </c>
      <c r="J15" s="32">
        <v>10</v>
      </c>
      <c r="K15" s="32"/>
      <c r="L15" s="32"/>
      <c r="M15" s="31"/>
      <c r="N15" s="29"/>
      <c r="O15" s="17"/>
      <c r="P15" s="4">
        <f t="shared" si="0"/>
        <v>27</v>
      </c>
      <c r="Q15" s="50"/>
      <c r="R15" s="48"/>
    </row>
    <row r="16" spans="1:18">
      <c r="A16" s="10" t="s">
        <v>59</v>
      </c>
      <c r="B16" s="7" t="s">
        <v>48</v>
      </c>
      <c r="C16" s="30">
        <v>7</v>
      </c>
      <c r="D16" s="32">
        <v>10</v>
      </c>
      <c r="E16" s="32">
        <v>7</v>
      </c>
      <c r="F16" s="32">
        <v>9</v>
      </c>
      <c r="G16" s="32">
        <v>2</v>
      </c>
      <c r="H16" s="32">
        <v>9</v>
      </c>
      <c r="I16" s="32" t="s">
        <v>107</v>
      </c>
      <c r="J16" s="32">
        <v>7</v>
      </c>
      <c r="K16" s="32"/>
      <c r="L16" s="32"/>
      <c r="M16" s="31"/>
      <c r="N16" s="29"/>
      <c r="O16" s="17"/>
      <c r="P16" s="4">
        <f>(SUM(C16:N16))-O16</f>
        <v>51</v>
      </c>
      <c r="Q16" s="81"/>
      <c r="R16" s="48"/>
    </row>
    <row r="17" spans="1:18">
      <c r="A17" s="10" t="s">
        <v>88</v>
      </c>
      <c r="B17" s="7" t="s">
        <v>48</v>
      </c>
      <c r="C17" s="30"/>
      <c r="D17" s="32">
        <v>3</v>
      </c>
      <c r="E17" s="32"/>
      <c r="F17" s="32"/>
      <c r="G17" s="32"/>
      <c r="H17" s="32"/>
      <c r="I17" s="32" t="s">
        <v>106</v>
      </c>
      <c r="J17" s="32"/>
      <c r="K17" s="32"/>
      <c r="L17" s="32"/>
      <c r="M17" s="31"/>
      <c r="N17" s="29"/>
      <c r="O17" s="17">
        <f>SUM(O15:O16)</f>
        <v>0</v>
      </c>
      <c r="P17" s="4">
        <f>SUM(C17:O17)</f>
        <v>3</v>
      </c>
      <c r="Q17" s="81"/>
      <c r="R17" s="48"/>
    </row>
    <row r="18" spans="1:18">
      <c r="A18" s="10" t="s">
        <v>97</v>
      </c>
      <c r="B18" s="7" t="s">
        <v>48</v>
      </c>
      <c r="C18" s="30"/>
      <c r="D18" s="32"/>
      <c r="E18" s="32"/>
      <c r="F18" s="32"/>
      <c r="G18" s="32">
        <v>10</v>
      </c>
      <c r="H18" s="32"/>
      <c r="I18" s="32" t="s">
        <v>108</v>
      </c>
      <c r="J18" s="32"/>
      <c r="K18" s="32"/>
      <c r="L18" s="32"/>
      <c r="M18" s="31"/>
      <c r="N18" s="29"/>
      <c r="O18" s="17">
        <f t="shared" ref="O18:O19" si="1">SUM(O16:O17)</f>
        <v>0</v>
      </c>
      <c r="P18" s="4">
        <f t="shared" ref="P18:P19" si="2">SUM(C18:O18)</f>
        <v>10</v>
      </c>
      <c r="R18" s="48"/>
    </row>
    <row r="19" spans="1:18">
      <c r="A19" s="10" t="s">
        <v>96</v>
      </c>
      <c r="B19" s="7"/>
      <c r="C19" s="30"/>
      <c r="D19" s="32"/>
      <c r="E19" s="32"/>
      <c r="F19" s="32"/>
      <c r="G19" s="32">
        <v>6</v>
      </c>
      <c r="H19" s="32"/>
      <c r="I19" s="32"/>
      <c r="J19" s="32"/>
      <c r="K19" s="32"/>
      <c r="L19" s="32"/>
      <c r="M19" s="31"/>
      <c r="N19" s="29"/>
      <c r="O19" s="17">
        <f t="shared" si="1"/>
        <v>0</v>
      </c>
      <c r="P19" s="4">
        <f t="shared" si="2"/>
        <v>6</v>
      </c>
      <c r="R19" s="48"/>
    </row>
    <row r="20" spans="1:18" ht="15.75" thickBot="1">
      <c r="A20" s="10" t="s">
        <v>86</v>
      </c>
      <c r="B20" s="7" t="s">
        <v>48</v>
      </c>
      <c r="C20" s="30">
        <v>8</v>
      </c>
      <c r="D20" s="32"/>
      <c r="E20" s="32">
        <v>10</v>
      </c>
      <c r="F20" s="32">
        <v>5</v>
      </c>
      <c r="G20" s="32"/>
      <c r="H20" s="32">
        <v>4</v>
      </c>
      <c r="I20" s="32"/>
      <c r="J20" s="32"/>
      <c r="K20" s="32"/>
      <c r="L20" s="32"/>
      <c r="M20" s="31"/>
      <c r="N20" s="29"/>
      <c r="O20" s="17"/>
      <c r="P20" s="4">
        <f t="shared" si="0"/>
        <v>27</v>
      </c>
      <c r="R20" s="48"/>
    </row>
    <row r="21" spans="1:18" ht="15.75" thickBot="1">
      <c r="A21" s="9" t="s">
        <v>0</v>
      </c>
      <c r="B21" s="6" t="s">
        <v>1</v>
      </c>
      <c r="C21" s="20">
        <f>C3</f>
        <v>42743</v>
      </c>
      <c r="D21" s="21">
        <f>D3</f>
        <v>42778</v>
      </c>
      <c r="E21" s="21">
        <f>E3</f>
        <v>42806</v>
      </c>
      <c r="F21" s="21">
        <f>F3</f>
        <v>42834</v>
      </c>
      <c r="G21" s="27">
        <v>42498</v>
      </c>
      <c r="H21" s="27">
        <v>42533</v>
      </c>
      <c r="I21" s="27">
        <v>42897</v>
      </c>
      <c r="J21" s="27">
        <v>42925</v>
      </c>
      <c r="K21" s="27">
        <v>42960</v>
      </c>
      <c r="L21" s="27">
        <v>42988</v>
      </c>
      <c r="M21" s="27">
        <v>43016</v>
      </c>
      <c r="N21" s="27">
        <v>43051</v>
      </c>
      <c r="O21" s="3" t="s">
        <v>10</v>
      </c>
      <c r="P21" s="3" t="s">
        <v>11</v>
      </c>
      <c r="Q21" s="48"/>
      <c r="R21" s="48"/>
    </row>
    <row r="22" spans="1:18">
      <c r="A22" s="10" t="s">
        <v>53</v>
      </c>
      <c r="B22" s="7" t="s">
        <v>52</v>
      </c>
      <c r="C22" s="16"/>
      <c r="D22" s="13"/>
      <c r="E22" s="13"/>
      <c r="F22" s="13"/>
      <c r="G22" s="13"/>
      <c r="H22" s="13"/>
      <c r="I22" s="13"/>
      <c r="J22" s="13"/>
      <c r="K22" s="13"/>
      <c r="L22" s="13"/>
      <c r="M22" s="28"/>
      <c r="N22" s="17"/>
      <c r="O22" s="17">
        <v>0</v>
      </c>
      <c r="P22" s="4">
        <f t="shared" ref="P22:P36" si="3">(SUM(C22:N22))-O22</f>
        <v>0</v>
      </c>
      <c r="Q22" s="50"/>
      <c r="R22" s="48"/>
    </row>
    <row r="23" spans="1:18">
      <c r="A23" s="10" t="s">
        <v>66</v>
      </c>
      <c r="B23" s="7" t="s">
        <v>52</v>
      </c>
      <c r="C23" s="16"/>
      <c r="D23" s="13">
        <v>10</v>
      </c>
      <c r="E23" s="13"/>
      <c r="F23" s="13"/>
      <c r="G23" s="13"/>
      <c r="H23" s="13"/>
      <c r="I23" s="13"/>
      <c r="J23" s="13"/>
      <c r="K23" s="13"/>
      <c r="L23" s="13"/>
      <c r="M23" s="28"/>
      <c r="N23" s="17"/>
      <c r="O23" s="17">
        <v>0</v>
      </c>
      <c r="P23" s="4">
        <f t="shared" si="3"/>
        <v>10</v>
      </c>
      <c r="Q23" s="48"/>
      <c r="R23" s="48"/>
    </row>
    <row r="24" spans="1:18">
      <c r="A24" s="10" t="s">
        <v>59</v>
      </c>
      <c r="B24" s="7" t="s">
        <v>52</v>
      </c>
      <c r="C24" s="16"/>
      <c r="D24" s="13"/>
      <c r="E24" s="13"/>
      <c r="F24" s="13"/>
      <c r="G24" s="13"/>
      <c r="H24" s="13"/>
      <c r="I24" s="13"/>
      <c r="J24" s="13"/>
      <c r="K24" s="13"/>
      <c r="L24" s="13"/>
      <c r="M24" s="28"/>
      <c r="N24" s="17"/>
      <c r="O24" s="17">
        <v>0</v>
      </c>
      <c r="P24" s="4">
        <f t="shared" si="3"/>
        <v>0</v>
      </c>
      <c r="Q24" s="48"/>
      <c r="R24" s="48"/>
    </row>
    <row r="25" spans="1:18">
      <c r="A25" s="10" t="s">
        <v>67</v>
      </c>
      <c r="B25" s="7" t="s">
        <v>52</v>
      </c>
      <c r="C25" s="16"/>
      <c r="D25" s="13"/>
      <c r="E25" s="13"/>
      <c r="F25" s="13"/>
      <c r="G25" s="13"/>
      <c r="H25" s="13"/>
      <c r="I25" s="13"/>
      <c r="J25" s="13"/>
      <c r="K25" s="13"/>
      <c r="L25" s="13"/>
      <c r="M25" s="28"/>
      <c r="N25" s="17"/>
      <c r="O25" s="17">
        <v>0</v>
      </c>
      <c r="P25" s="4">
        <f t="shared" si="3"/>
        <v>0</v>
      </c>
      <c r="Q25" s="48"/>
      <c r="R25" s="48"/>
    </row>
    <row r="26" spans="1:18">
      <c r="A26" s="10" t="s">
        <v>63</v>
      </c>
      <c r="B26" s="7" t="s">
        <v>52</v>
      </c>
      <c r="C26" s="16"/>
      <c r="D26" s="32"/>
      <c r="E26" s="13"/>
      <c r="F26" s="13"/>
      <c r="G26" s="13"/>
      <c r="H26" s="13"/>
      <c r="I26" s="13"/>
      <c r="J26" s="13"/>
      <c r="K26" s="13"/>
      <c r="L26" s="13"/>
      <c r="M26" s="28"/>
      <c r="N26" s="17"/>
      <c r="O26" s="17">
        <v>0</v>
      </c>
      <c r="P26" s="4">
        <f t="shared" si="3"/>
        <v>0</v>
      </c>
      <c r="Q26" s="48"/>
      <c r="R26" s="48"/>
    </row>
    <row r="27" spans="1:18">
      <c r="A27" s="10" t="s">
        <v>58</v>
      </c>
      <c r="B27" s="7" t="s">
        <v>52</v>
      </c>
      <c r="C27" s="16"/>
      <c r="D27" s="13">
        <v>9</v>
      </c>
      <c r="E27" s="13"/>
      <c r="F27" s="13"/>
      <c r="G27" s="13"/>
      <c r="H27" s="13"/>
      <c r="I27" s="13"/>
      <c r="J27" s="13">
        <v>10</v>
      </c>
      <c r="K27" s="13"/>
      <c r="L27" s="13"/>
      <c r="M27" s="28"/>
      <c r="N27" s="17"/>
      <c r="O27" s="17">
        <v>0</v>
      </c>
      <c r="P27" s="4">
        <f t="shared" si="3"/>
        <v>19</v>
      </c>
      <c r="Q27" s="50"/>
      <c r="R27" s="48"/>
    </row>
    <row r="28" spans="1:18">
      <c r="A28" s="10" t="s">
        <v>65</v>
      </c>
      <c r="B28" s="7" t="s">
        <v>52</v>
      </c>
      <c r="C28" s="16"/>
      <c r="D28" s="13"/>
      <c r="E28" s="13"/>
      <c r="F28" s="13">
        <v>10</v>
      </c>
      <c r="G28" s="13"/>
      <c r="H28" s="13"/>
      <c r="I28" s="13"/>
      <c r="J28" s="13">
        <v>9</v>
      </c>
      <c r="K28" s="13"/>
      <c r="L28" s="13"/>
      <c r="M28" s="28"/>
      <c r="N28" s="17"/>
      <c r="O28" s="17">
        <v>0</v>
      </c>
      <c r="P28" s="4">
        <f t="shared" si="3"/>
        <v>19</v>
      </c>
      <c r="Q28" s="48"/>
      <c r="R28" s="48"/>
    </row>
    <row r="29" spans="1:18">
      <c r="A29" s="10" t="s">
        <v>56</v>
      </c>
      <c r="B29" s="7" t="s">
        <v>52</v>
      </c>
      <c r="C29" s="16"/>
      <c r="D29" s="13"/>
      <c r="E29" s="13"/>
      <c r="F29" s="13"/>
      <c r="G29" s="13"/>
      <c r="H29" s="13"/>
      <c r="I29" s="13"/>
      <c r="J29" s="13"/>
      <c r="K29" s="13"/>
      <c r="L29" s="13"/>
      <c r="M29" s="28"/>
      <c r="N29" s="17"/>
      <c r="O29" s="17">
        <v>0</v>
      </c>
      <c r="P29" s="4">
        <f t="shared" si="3"/>
        <v>0</v>
      </c>
      <c r="Q29" s="48"/>
      <c r="R29" s="48"/>
    </row>
    <row r="30" spans="1:18">
      <c r="A30" s="10" t="s">
        <v>70</v>
      </c>
      <c r="B30" s="7" t="s">
        <v>52</v>
      </c>
      <c r="C30" s="16">
        <v>10</v>
      </c>
      <c r="D30" s="13">
        <v>8</v>
      </c>
      <c r="E30" s="13">
        <v>10</v>
      </c>
      <c r="F30" s="13">
        <v>9</v>
      </c>
      <c r="G30" s="13"/>
      <c r="H30" s="13">
        <v>9</v>
      </c>
      <c r="I30" s="13"/>
      <c r="J30" s="13"/>
      <c r="K30" s="13"/>
      <c r="L30" s="13"/>
      <c r="M30" s="28"/>
      <c r="N30" s="17"/>
      <c r="O30" s="17"/>
      <c r="P30" s="4">
        <f t="shared" si="3"/>
        <v>46</v>
      </c>
      <c r="R30" s="48"/>
    </row>
    <row r="31" spans="1:18">
      <c r="A31" s="91" t="s">
        <v>98</v>
      </c>
      <c r="B31" s="92" t="s">
        <v>52</v>
      </c>
      <c r="C31" s="71"/>
      <c r="D31" s="72"/>
      <c r="E31" s="72"/>
      <c r="F31" s="72"/>
      <c r="G31" s="72"/>
      <c r="H31" s="93">
        <v>10</v>
      </c>
      <c r="I31" s="72"/>
      <c r="J31" s="72"/>
      <c r="K31" s="72"/>
      <c r="L31" s="13"/>
      <c r="M31" s="28"/>
      <c r="N31" s="17"/>
      <c r="O31" s="17">
        <v>0</v>
      </c>
      <c r="P31" s="4">
        <f t="shared" si="3"/>
        <v>10</v>
      </c>
      <c r="R31" s="48"/>
    </row>
    <row r="32" spans="1:18">
      <c r="A32" s="10"/>
      <c r="B32" s="7" t="s">
        <v>52</v>
      </c>
      <c r="C32" s="16"/>
      <c r="D32" s="13"/>
      <c r="E32" s="13"/>
      <c r="F32" s="13"/>
      <c r="G32" s="13"/>
      <c r="H32" s="13"/>
      <c r="I32" s="13"/>
      <c r="J32" s="13"/>
      <c r="K32" s="13"/>
      <c r="L32" s="13"/>
      <c r="M32" s="28"/>
      <c r="N32" s="17"/>
      <c r="O32" s="17"/>
      <c r="P32" s="4">
        <f t="shared" si="3"/>
        <v>0</v>
      </c>
      <c r="R32" s="48"/>
    </row>
    <row r="33" spans="1:16">
      <c r="A33" s="10"/>
      <c r="B33" s="7" t="s">
        <v>52</v>
      </c>
      <c r="C33" s="16"/>
      <c r="D33" s="13"/>
      <c r="E33" s="13"/>
      <c r="F33" s="13"/>
      <c r="G33" s="13"/>
      <c r="H33" s="13"/>
      <c r="I33" s="13"/>
      <c r="J33" s="13"/>
      <c r="K33" s="13"/>
      <c r="L33" s="13"/>
      <c r="M33" s="28"/>
      <c r="N33" s="17"/>
      <c r="O33" s="17"/>
      <c r="P33" s="4">
        <f t="shared" si="3"/>
        <v>0</v>
      </c>
    </row>
    <row r="34" spans="1:16">
      <c r="A34" s="10"/>
      <c r="B34" s="7" t="s">
        <v>52</v>
      </c>
      <c r="C34" s="16"/>
      <c r="D34" s="13"/>
      <c r="E34" s="13"/>
      <c r="F34" s="13"/>
      <c r="G34" s="13"/>
      <c r="H34" s="13"/>
      <c r="I34" s="13"/>
      <c r="J34" s="13"/>
      <c r="K34" s="13"/>
      <c r="L34" s="13"/>
      <c r="M34" s="28"/>
      <c r="N34" s="17"/>
      <c r="O34" s="17"/>
      <c r="P34" s="4">
        <f t="shared" si="3"/>
        <v>0</v>
      </c>
    </row>
    <row r="35" spans="1:16">
      <c r="A35" s="10"/>
      <c r="B35" s="7" t="s">
        <v>52</v>
      </c>
      <c r="C35" s="16"/>
      <c r="D35" s="13"/>
      <c r="E35" s="13"/>
      <c r="F35" s="13"/>
      <c r="G35" s="13"/>
      <c r="H35" s="13"/>
      <c r="I35" s="13"/>
      <c r="J35" s="13"/>
      <c r="K35" s="13"/>
      <c r="L35" s="13"/>
      <c r="M35" s="28"/>
      <c r="N35" s="17"/>
      <c r="O35" s="17"/>
      <c r="P35" s="4">
        <f t="shared" si="3"/>
        <v>0</v>
      </c>
    </row>
    <row r="36" spans="1:16">
      <c r="A36" s="10"/>
      <c r="B36" s="7" t="s">
        <v>52</v>
      </c>
      <c r="C36" s="16"/>
      <c r="D36" s="13"/>
      <c r="E36" s="13"/>
      <c r="F36" s="13"/>
      <c r="G36" s="13"/>
      <c r="H36" s="13"/>
      <c r="I36" s="13"/>
      <c r="J36" s="13"/>
      <c r="K36" s="13"/>
      <c r="L36" s="13"/>
      <c r="M36" s="28"/>
      <c r="N36" s="17"/>
      <c r="O36" s="17"/>
      <c r="P36" s="4">
        <f t="shared" si="3"/>
        <v>0</v>
      </c>
    </row>
  </sheetData>
  <sortState ref="A4:P33">
    <sortCondition descending="1" ref="P4:P33"/>
  </sortState>
  <pageMargins left="0.7" right="0.7" top="0.75" bottom="0.75" header="0.3" footer="0.3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E17" sqref="E17:J17"/>
    </sheetView>
  </sheetViews>
  <sheetFormatPr defaultRowHeight="15"/>
  <cols>
    <col min="1" max="1" width="15.7109375" customWidth="1"/>
    <col min="4" max="4" width="9.140625" style="48"/>
  </cols>
  <sheetData>
    <row r="1" spans="1:13" ht="31.5">
      <c r="B1" s="56"/>
      <c r="C1" s="56"/>
      <c r="D1" s="57" t="s">
        <v>38</v>
      </c>
      <c r="E1" s="57"/>
      <c r="F1" s="57"/>
      <c r="G1" s="58"/>
      <c r="H1" s="57"/>
      <c r="I1" s="56"/>
    </row>
    <row r="2" spans="1:13" ht="15.75" thickBot="1">
      <c r="D2"/>
    </row>
    <row r="3" spans="1:13" ht="15.75" thickBot="1">
      <c r="A3" s="2" t="s">
        <v>7</v>
      </c>
      <c r="B3" s="23"/>
      <c r="C3" s="94" t="s">
        <v>85</v>
      </c>
      <c r="D3" s="94"/>
      <c r="E3" s="95"/>
    </row>
    <row r="4" spans="1:13" ht="15.75" thickBot="1">
      <c r="D4"/>
    </row>
    <row r="5" spans="1:13" ht="15.75" thickBot="1">
      <c r="A5" s="9" t="s">
        <v>0</v>
      </c>
      <c r="B5" s="24" t="s">
        <v>12</v>
      </c>
      <c r="C5" s="6" t="s">
        <v>1</v>
      </c>
      <c r="D5" s="23" t="s">
        <v>60</v>
      </c>
      <c r="E5" s="15" t="s">
        <v>2</v>
      </c>
      <c r="F5" s="12" t="s">
        <v>3</v>
      </c>
      <c r="G5" s="12" t="s">
        <v>4</v>
      </c>
      <c r="H5" s="3" t="s">
        <v>5</v>
      </c>
      <c r="I5" s="3" t="s">
        <v>49</v>
      </c>
      <c r="J5" s="3" t="s">
        <v>6</v>
      </c>
      <c r="K5" s="49" t="s">
        <v>51</v>
      </c>
      <c r="L5" s="49" t="s">
        <v>48</v>
      </c>
      <c r="M5" s="49" t="s">
        <v>50</v>
      </c>
    </row>
    <row r="6" spans="1:13">
      <c r="A6" s="10" t="s">
        <v>54</v>
      </c>
      <c r="B6" s="25" t="s">
        <v>43</v>
      </c>
      <c r="C6" s="7" t="s">
        <v>48</v>
      </c>
      <c r="D6" s="54">
        <v>0.59399999999999997</v>
      </c>
      <c r="E6" s="35">
        <v>0.20699999999999999</v>
      </c>
      <c r="F6" s="40">
        <v>0.26500000000000001</v>
      </c>
      <c r="G6" s="37">
        <v>0.41299999999999998</v>
      </c>
      <c r="H6" s="76">
        <v>0.372</v>
      </c>
      <c r="I6" s="40">
        <v>0.23100000000000001</v>
      </c>
      <c r="J6" s="43">
        <f t="shared" ref="J6:J20" si="0">(SUM(E6:I6))/5</f>
        <v>0.29760000000000003</v>
      </c>
      <c r="K6" s="47">
        <v>2</v>
      </c>
      <c r="L6" s="50">
        <v>2</v>
      </c>
    </row>
    <row r="7" spans="1:13">
      <c r="A7" s="10" t="s">
        <v>58</v>
      </c>
      <c r="B7" s="25" t="s">
        <v>18</v>
      </c>
      <c r="C7" s="7" t="s">
        <v>48</v>
      </c>
      <c r="D7" s="54">
        <v>0.51100000000000001</v>
      </c>
      <c r="E7" s="35">
        <v>0.26900000000000002</v>
      </c>
      <c r="F7" s="41">
        <v>0.47599999999999998</v>
      </c>
      <c r="G7" s="28">
        <v>0.379</v>
      </c>
      <c r="H7" s="28">
        <v>0.49099999999999999</v>
      </c>
      <c r="I7" s="41">
        <v>0.32700000000000001</v>
      </c>
      <c r="J7" s="44">
        <f t="shared" si="0"/>
        <v>0.38840000000000002</v>
      </c>
      <c r="K7" s="47">
        <v>7</v>
      </c>
      <c r="L7" s="50">
        <v>7</v>
      </c>
    </row>
    <row r="8" spans="1:13">
      <c r="A8" s="10" t="s">
        <v>70</v>
      </c>
      <c r="B8" s="25" t="s">
        <v>69</v>
      </c>
      <c r="C8" s="7" t="s">
        <v>50</v>
      </c>
      <c r="D8" s="54">
        <v>1.3029999999999999</v>
      </c>
      <c r="E8" s="35">
        <v>1.5549999999999999</v>
      </c>
      <c r="F8" s="41">
        <v>0.99299999999999999</v>
      </c>
      <c r="G8" s="28">
        <v>1.1870000000000001</v>
      </c>
      <c r="H8" s="28">
        <v>1.165</v>
      </c>
      <c r="I8" s="41">
        <v>1.589</v>
      </c>
      <c r="J8" s="45">
        <v>1.2969999999999999</v>
      </c>
      <c r="K8" s="47">
        <v>10</v>
      </c>
      <c r="L8" s="50"/>
      <c r="M8" s="50">
        <v>1</v>
      </c>
    </row>
    <row r="9" spans="1:13">
      <c r="A9" s="10" t="s">
        <v>59</v>
      </c>
      <c r="B9" s="25" t="s">
        <v>43</v>
      </c>
      <c r="C9" s="7" t="s">
        <v>48</v>
      </c>
      <c r="D9" s="54">
        <v>0.29599999999999999</v>
      </c>
      <c r="E9" s="35">
        <v>0.35</v>
      </c>
      <c r="F9" s="41">
        <v>0.27300000000000002</v>
      </c>
      <c r="G9" s="61">
        <v>0.35299999999999998</v>
      </c>
      <c r="H9" s="61">
        <v>0.316</v>
      </c>
      <c r="I9" s="60">
        <v>0.28299999999999997</v>
      </c>
      <c r="J9" s="45">
        <f t="shared" si="0"/>
        <v>0.315</v>
      </c>
      <c r="K9" s="48">
        <v>4</v>
      </c>
      <c r="L9" s="50">
        <v>4</v>
      </c>
      <c r="M9" s="48"/>
    </row>
    <row r="10" spans="1:13">
      <c r="A10" s="10" t="s">
        <v>55</v>
      </c>
      <c r="B10" s="25" t="s">
        <v>43</v>
      </c>
      <c r="C10" s="7" t="s">
        <v>48</v>
      </c>
      <c r="D10" s="54">
        <v>0.29699999999999999</v>
      </c>
      <c r="E10" s="35">
        <v>0.308</v>
      </c>
      <c r="F10" s="62">
        <v>0.314</v>
      </c>
      <c r="G10" s="86">
        <v>0.16500000000000001</v>
      </c>
      <c r="H10" s="28">
        <v>0.19500000000000001</v>
      </c>
      <c r="I10" s="41">
        <v>0.25800000000000001</v>
      </c>
      <c r="J10" s="45">
        <f t="shared" si="0"/>
        <v>0.248</v>
      </c>
      <c r="K10" s="47">
        <v>1</v>
      </c>
      <c r="L10" s="50">
        <v>1</v>
      </c>
    </row>
    <row r="11" spans="1:13">
      <c r="A11" s="10" t="s">
        <v>56</v>
      </c>
      <c r="B11" s="25" t="s">
        <v>43</v>
      </c>
      <c r="C11" s="7" t="s">
        <v>48</v>
      </c>
      <c r="D11" s="54">
        <v>0.35299999999999998</v>
      </c>
      <c r="E11" s="35">
        <v>0.48099999999999998</v>
      </c>
      <c r="F11" s="41">
        <v>0.32300000000000001</v>
      </c>
      <c r="G11" s="28">
        <v>0.96499999999999997</v>
      </c>
      <c r="H11" s="59">
        <v>0.57799999999999996</v>
      </c>
      <c r="I11" s="41">
        <v>0.59299999999999997</v>
      </c>
      <c r="J11" s="45">
        <f t="shared" si="0"/>
        <v>0.58799999999999997</v>
      </c>
      <c r="K11" s="47">
        <v>9</v>
      </c>
      <c r="L11" s="50">
        <v>9</v>
      </c>
    </row>
    <row r="12" spans="1:13">
      <c r="A12" s="10" t="s">
        <v>57</v>
      </c>
      <c r="B12" s="25" t="s">
        <v>18</v>
      </c>
      <c r="C12" s="7" t="s">
        <v>48</v>
      </c>
      <c r="D12" s="54">
        <v>0.42699999999999999</v>
      </c>
      <c r="E12" s="35">
        <v>0.27700000000000002</v>
      </c>
      <c r="F12" s="41">
        <v>0.35899999999999999</v>
      </c>
      <c r="G12" s="28">
        <v>0.32</v>
      </c>
      <c r="H12" s="28">
        <v>0.309</v>
      </c>
      <c r="I12" s="41">
        <v>0.34699999999999998</v>
      </c>
      <c r="J12" s="44">
        <f t="shared" si="0"/>
        <v>0.32239999999999996</v>
      </c>
      <c r="K12" s="47">
        <v>5</v>
      </c>
      <c r="L12" s="50">
        <v>5</v>
      </c>
      <c r="M12" s="50"/>
    </row>
    <row r="13" spans="1:13">
      <c r="A13" s="10" t="s">
        <v>61</v>
      </c>
      <c r="B13" s="25" t="s">
        <v>43</v>
      </c>
      <c r="C13" s="7" t="s">
        <v>48</v>
      </c>
      <c r="D13" s="54">
        <v>0.245</v>
      </c>
      <c r="E13" s="35">
        <v>0.30299999999999999</v>
      </c>
      <c r="F13" s="41">
        <v>0.48399999999999999</v>
      </c>
      <c r="G13" s="28">
        <v>0.71399999999999997</v>
      </c>
      <c r="H13" s="28">
        <v>0.32800000000000001</v>
      </c>
      <c r="I13" s="41">
        <v>0.495</v>
      </c>
      <c r="J13" s="45">
        <f t="shared" si="0"/>
        <v>0.46479999999999999</v>
      </c>
      <c r="K13" s="47">
        <v>8</v>
      </c>
      <c r="L13" s="50">
        <v>8</v>
      </c>
      <c r="M13" s="50"/>
    </row>
    <row r="14" spans="1:13">
      <c r="A14" s="10" t="s">
        <v>86</v>
      </c>
      <c r="B14" s="25" t="s">
        <v>43</v>
      </c>
      <c r="C14" s="7" t="s">
        <v>48</v>
      </c>
      <c r="D14" s="54">
        <v>1.24</v>
      </c>
      <c r="E14" s="35">
        <v>0.28399999999999997</v>
      </c>
      <c r="F14" s="41">
        <v>0.28000000000000003</v>
      </c>
      <c r="G14" s="28">
        <v>0.17899999999999999</v>
      </c>
      <c r="H14" s="28">
        <v>0.22600000000000001</v>
      </c>
      <c r="I14" s="41">
        <v>0.52200000000000002</v>
      </c>
      <c r="J14" s="45">
        <f t="shared" si="0"/>
        <v>0.29820000000000002</v>
      </c>
      <c r="K14" s="47">
        <v>3</v>
      </c>
      <c r="L14" s="50">
        <v>3</v>
      </c>
    </row>
    <row r="15" spans="1:13">
      <c r="A15" s="10" t="s">
        <v>65</v>
      </c>
      <c r="B15" s="64">
        <v>0.222</v>
      </c>
      <c r="C15" s="7" t="s">
        <v>50</v>
      </c>
      <c r="D15" s="54"/>
      <c r="E15" s="35"/>
      <c r="F15" s="41"/>
      <c r="G15" s="28"/>
      <c r="H15" s="28"/>
      <c r="I15" s="41"/>
      <c r="J15" s="45">
        <f t="shared" si="0"/>
        <v>0</v>
      </c>
      <c r="K15" s="47"/>
      <c r="M15" s="50"/>
    </row>
    <row r="16" spans="1:13">
      <c r="A16" s="10" t="s">
        <v>66</v>
      </c>
      <c r="B16" s="25" t="s">
        <v>43</v>
      </c>
      <c r="C16" s="7" t="s">
        <v>48</v>
      </c>
      <c r="D16" s="54">
        <v>0.33700000000000002</v>
      </c>
      <c r="E16" s="35">
        <v>0.309</v>
      </c>
      <c r="F16" s="41">
        <v>0.28599999999999998</v>
      </c>
      <c r="G16" s="28">
        <v>0.34399999999999997</v>
      </c>
      <c r="H16" s="28">
        <v>0.39</v>
      </c>
      <c r="I16" s="41">
        <v>0.33300000000000002</v>
      </c>
      <c r="J16" s="45">
        <f t="shared" si="0"/>
        <v>0.33239999999999997</v>
      </c>
      <c r="K16" s="47">
        <v>6</v>
      </c>
      <c r="L16" s="50">
        <v>6</v>
      </c>
      <c r="M16" s="50"/>
    </row>
    <row r="17" spans="1:12">
      <c r="A17" s="10" t="s">
        <v>65</v>
      </c>
      <c r="B17" s="25" t="s">
        <v>71</v>
      </c>
      <c r="C17" s="7" t="s">
        <v>48</v>
      </c>
      <c r="D17" s="54"/>
      <c r="E17" s="35"/>
      <c r="F17" s="41"/>
      <c r="G17" s="28"/>
      <c r="H17" s="28"/>
      <c r="I17" s="41"/>
      <c r="J17" s="45">
        <f t="shared" si="0"/>
        <v>0</v>
      </c>
      <c r="K17" s="47"/>
      <c r="L17" s="50"/>
    </row>
    <row r="18" spans="1:12">
      <c r="A18" s="10"/>
      <c r="B18" s="25"/>
      <c r="C18" s="7"/>
      <c r="D18" s="54"/>
      <c r="E18" s="35"/>
      <c r="F18" s="41"/>
      <c r="G18" s="28"/>
      <c r="H18" s="28"/>
      <c r="I18" s="41"/>
      <c r="J18" s="45">
        <f t="shared" si="0"/>
        <v>0</v>
      </c>
      <c r="K18" s="47"/>
      <c r="L18" s="50"/>
    </row>
    <row r="19" spans="1:12">
      <c r="A19" s="10"/>
      <c r="B19" s="64"/>
      <c r="C19" s="7"/>
      <c r="D19" s="54"/>
      <c r="E19" s="35"/>
      <c r="F19" s="41"/>
      <c r="G19" s="28"/>
      <c r="H19" s="28"/>
      <c r="I19" s="41"/>
      <c r="J19" s="45">
        <f t="shared" si="0"/>
        <v>0</v>
      </c>
    </row>
    <row r="20" spans="1:12" ht="15.75" thickBot="1">
      <c r="A20" s="11"/>
      <c r="B20" s="26"/>
      <c r="C20" s="8"/>
      <c r="D20" s="36"/>
      <c r="E20" s="36"/>
      <c r="F20" s="42"/>
      <c r="G20" s="39"/>
      <c r="H20" s="39"/>
      <c r="I20" s="42"/>
      <c r="J20" s="73">
        <f t="shared" si="0"/>
        <v>0</v>
      </c>
    </row>
  </sheetData>
  <mergeCells count="1">
    <mergeCell ref="C3:E3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D17" sqref="D17:J17"/>
    </sheetView>
  </sheetViews>
  <sheetFormatPr defaultRowHeight="15"/>
  <cols>
    <col min="1" max="1" width="15.7109375" customWidth="1"/>
  </cols>
  <sheetData>
    <row r="1" spans="1:13" ht="31.5">
      <c r="A1" s="56"/>
      <c r="B1" s="56"/>
      <c r="C1" s="56"/>
      <c r="D1" s="57" t="s">
        <v>38</v>
      </c>
      <c r="E1" s="57"/>
      <c r="F1" s="57"/>
      <c r="G1" s="58"/>
      <c r="H1" s="57"/>
    </row>
    <row r="2" spans="1:13" ht="15.75" thickBot="1"/>
    <row r="3" spans="1:13" ht="15.75" thickBot="1">
      <c r="A3" s="2" t="s">
        <v>7</v>
      </c>
      <c r="B3" s="23"/>
      <c r="C3" s="94" t="s">
        <v>84</v>
      </c>
      <c r="D3" s="94"/>
      <c r="E3" s="94"/>
      <c r="F3" s="95"/>
    </row>
    <row r="4" spans="1:13" ht="15.75" thickBot="1"/>
    <row r="5" spans="1:13" ht="15.75" thickBot="1">
      <c r="A5" s="9" t="s">
        <v>0</v>
      </c>
      <c r="B5" s="24" t="s">
        <v>12</v>
      </c>
      <c r="C5" s="6" t="s">
        <v>1</v>
      </c>
      <c r="D5" s="23" t="s">
        <v>60</v>
      </c>
      <c r="E5" s="15" t="s">
        <v>2</v>
      </c>
      <c r="F5" s="12" t="s">
        <v>3</v>
      </c>
      <c r="G5" s="12" t="s">
        <v>4</v>
      </c>
      <c r="H5" s="3" t="s">
        <v>5</v>
      </c>
      <c r="I5" s="3" t="s">
        <v>49</v>
      </c>
      <c r="J5" s="3" t="s">
        <v>6</v>
      </c>
      <c r="K5" s="49" t="s">
        <v>51</v>
      </c>
      <c r="L5" s="49" t="s">
        <v>48</v>
      </c>
      <c r="M5" s="49" t="s">
        <v>50</v>
      </c>
    </row>
    <row r="6" spans="1:13">
      <c r="A6" s="10" t="s">
        <v>54</v>
      </c>
      <c r="B6" s="25" t="s">
        <v>43</v>
      </c>
      <c r="C6" s="7" t="s">
        <v>48</v>
      </c>
      <c r="D6" s="54">
        <v>0.58899999999999997</v>
      </c>
      <c r="E6" s="35">
        <v>0.38500000000000001</v>
      </c>
      <c r="F6" s="40">
        <v>0.35</v>
      </c>
      <c r="G6" s="37">
        <v>0.26500000000000001</v>
      </c>
      <c r="H6" s="37">
        <v>0.22500000000000001</v>
      </c>
      <c r="I6" s="40">
        <v>0.27400000000000002</v>
      </c>
      <c r="J6" s="43">
        <f t="shared" ref="J6:J12" si="0">(SUM(E6:I6))/5</f>
        <v>0.29980000000000001</v>
      </c>
      <c r="K6" s="47">
        <v>2</v>
      </c>
      <c r="L6" s="50">
        <v>2</v>
      </c>
    </row>
    <row r="7" spans="1:13">
      <c r="A7" s="10" t="s">
        <v>58</v>
      </c>
      <c r="B7" s="25" t="s">
        <v>43</v>
      </c>
      <c r="C7" s="7" t="s">
        <v>48</v>
      </c>
      <c r="D7" s="54">
        <v>0.39400000000000002</v>
      </c>
      <c r="E7" s="35">
        <v>0.56399999999999995</v>
      </c>
      <c r="F7" s="41">
        <v>0.48299999999999998</v>
      </c>
      <c r="G7" s="28">
        <v>0.67</v>
      </c>
      <c r="H7" s="28">
        <v>0.442</v>
      </c>
      <c r="I7" s="41">
        <v>0.45300000000000001</v>
      </c>
      <c r="J7" s="44">
        <f t="shared" si="0"/>
        <v>0.52239999999999998</v>
      </c>
      <c r="K7" s="47">
        <v>8</v>
      </c>
      <c r="L7" s="50"/>
      <c r="M7" s="50">
        <v>2</v>
      </c>
    </row>
    <row r="8" spans="1:13">
      <c r="A8" s="10" t="s">
        <v>57</v>
      </c>
      <c r="B8" s="25" t="s">
        <v>43</v>
      </c>
      <c r="C8" s="7" t="s">
        <v>48</v>
      </c>
      <c r="D8" s="54">
        <v>0.34799999999999998</v>
      </c>
      <c r="E8" s="35">
        <v>0.61499999999999999</v>
      </c>
      <c r="F8" s="41">
        <v>0.25800000000000001</v>
      </c>
      <c r="G8" s="28">
        <v>0.73599999999999999</v>
      </c>
      <c r="H8" s="28">
        <v>0.32500000000000001</v>
      </c>
      <c r="I8" s="41">
        <v>0.23599999999999999</v>
      </c>
      <c r="J8" s="45">
        <f t="shared" si="0"/>
        <v>0.434</v>
      </c>
      <c r="K8" s="47">
        <v>5</v>
      </c>
      <c r="L8" s="50">
        <v>5</v>
      </c>
    </row>
    <row r="9" spans="1:13">
      <c r="A9" s="10" t="s">
        <v>88</v>
      </c>
      <c r="B9" s="25" t="s">
        <v>43</v>
      </c>
      <c r="C9" s="7" t="s">
        <v>48</v>
      </c>
      <c r="D9" s="50">
        <v>0.58799999999999997</v>
      </c>
      <c r="E9" s="35">
        <v>0.55100000000000005</v>
      </c>
      <c r="F9" s="41">
        <v>0.60299999999999998</v>
      </c>
      <c r="G9" s="61">
        <v>0.498</v>
      </c>
      <c r="H9" s="61">
        <v>0.45300000000000001</v>
      </c>
      <c r="I9" s="60">
        <v>0.74299999999999999</v>
      </c>
      <c r="J9" s="45">
        <f t="shared" si="0"/>
        <v>0.5696</v>
      </c>
      <c r="K9" s="48">
        <v>10</v>
      </c>
      <c r="L9" s="50">
        <v>8</v>
      </c>
      <c r="M9" s="48"/>
    </row>
    <row r="10" spans="1:13">
      <c r="A10" s="10" t="s">
        <v>55</v>
      </c>
      <c r="B10" s="25" t="s">
        <v>43</v>
      </c>
      <c r="C10" s="7" t="s">
        <v>48</v>
      </c>
      <c r="D10" s="50">
        <v>0.35199999999999998</v>
      </c>
      <c r="E10" s="35">
        <v>0.41499999999999998</v>
      </c>
      <c r="F10" s="60">
        <v>0.29799999999999999</v>
      </c>
      <c r="G10" s="87">
        <v>0.17499999999999999</v>
      </c>
      <c r="H10" s="28">
        <v>0.56999999999999995</v>
      </c>
      <c r="I10" s="41">
        <v>0.39100000000000001</v>
      </c>
      <c r="J10" s="45">
        <f t="shared" si="0"/>
        <v>0.36979999999999996</v>
      </c>
      <c r="K10" s="47">
        <v>4</v>
      </c>
      <c r="L10" s="50">
        <v>4</v>
      </c>
    </row>
    <row r="11" spans="1:13">
      <c r="A11" s="10" t="s">
        <v>56</v>
      </c>
      <c r="B11" s="25" t="s">
        <v>18</v>
      </c>
      <c r="C11" s="7" t="s">
        <v>48</v>
      </c>
      <c r="D11" s="54">
        <v>0.64100000000000001</v>
      </c>
      <c r="E11" s="35">
        <v>0.35799999999999998</v>
      </c>
      <c r="F11" s="41">
        <v>0.48599999999999999</v>
      </c>
      <c r="G11" s="28">
        <v>0.53700000000000003</v>
      </c>
      <c r="H11" s="59">
        <v>0.63100000000000001</v>
      </c>
      <c r="I11" s="41">
        <v>0.44700000000000001</v>
      </c>
      <c r="J11" s="45">
        <f t="shared" si="0"/>
        <v>0.49180000000000001</v>
      </c>
      <c r="K11" s="47">
        <v>7</v>
      </c>
      <c r="L11" s="50">
        <v>6</v>
      </c>
    </row>
    <row r="12" spans="1:13">
      <c r="A12" s="10" t="s">
        <v>66</v>
      </c>
      <c r="B12" s="25" t="s">
        <v>43</v>
      </c>
      <c r="C12" s="7" t="s">
        <v>50</v>
      </c>
      <c r="D12" s="50">
        <v>0.46300000000000002</v>
      </c>
      <c r="E12" s="35">
        <v>0.45700000000000002</v>
      </c>
      <c r="F12" s="41">
        <v>0.61199999999999999</v>
      </c>
      <c r="G12" s="28">
        <v>0.35299999999999998</v>
      </c>
      <c r="H12" s="28">
        <v>0.23300000000000001</v>
      </c>
      <c r="I12" s="41">
        <v>0.55800000000000005</v>
      </c>
      <c r="J12" s="44">
        <f t="shared" si="0"/>
        <v>0.44259999999999999</v>
      </c>
      <c r="K12" s="47">
        <v>6</v>
      </c>
      <c r="L12" s="50"/>
      <c r="M12" s="50">
        <v>1</v>
      </c>
    </row>
    <row r="13" spans="1:13">
      <c r="A13" s="10" t="s">
        <v>59</v>
      </c>
      <c r="B13" s="25" t="s">
        <v>43</v>
      </c>
      <c r="C13" s="7" t="s">
        <v>50</v>
      </c>
      <c r="D13" s="54">
        <v>0.19500000000000001</v>
      </c>
      <c r="E13" s="35">
        <v>0.36099999999999999</v>
      </c>
      <c r="F13" s="41">
        <v>0.29799999999999999</v>
      </c>
      <c r="G13" s="28">
        <v>0.17799999999999999</v>
      </c>
      <c r="H13" s="28">
        <v>0.22800000000000001</v>
      </c>
      <c r="I13" s="41">
        <v>0.34100000000000003</v>
      </c>
      <c r="J13" s="45">
        <f t="shared" ref="J13:J18" si="1">(SUM(E13:I13)/5)</f>
        <v>0.28120000000000001</v>
      </c>
      <c r="K13" s="47">
        <v>1</v>
      </c>
      <c r="L13" s="50">
        <v>1</v>
      </c>
      <c r="M13" s="50"/>
    </row>
    <row r="14" spans="1:13">
      <c r="A14" s="10" t="s">
        <v>63</v>
      </c>
      <c r="B14" s="25" t="s">
        <v>43</v>
      </c>
      <c r="C14" s="7" t="s">
        <v>48</v>
      </c>
      <c r="D14" s="50">
        <v>0.94499999999999995</v>
      </c>
      <c r="E14" s="35">
        <v>0.58799999999999997</v>
      </c>
      <c r="F14" s="41">
        <v>0.46700000000000003</v>
      </c>
      <c r="G14" s="28">
        <v>0.69199999999999995</v>
      </c>
      <c r="H14" s="28">
        <v>0.57699999999999996</v>
      </c>
      <c r="I14" s="41">
        <v>0.60499999999999998</v>
      </c>
      <c r="J14" s="45">
        <f t="shared" si="1"/>
        <v>0.58579999999999999</v>
      </c>
      <c r="K14" s="47">
        <v>9</v>
      </c>
      <c r="L14" s="50">
        <v>7</v>
      </c>
    </row>
    <row r="15" spans="1:13">
      <c r="A15" s="10" t="s">
        <v>70</v>
      </c>
      <c r="B15" s="25" t="s">
        <v>43</v>
      </c>
      <c r="C15" s="7" t="s">
        <v>48</v>
      </c>
      <c r="D15" s="54">
        <v>0.41399999999999998</v>
      </c>
      <c r="E15" s="35">
        <v>0.97899999999999998</v>
      </c>
      <c r="F15" s="41">
        <v>1.0249999999999999</v>
      </c>
      <c r="G15" s="28">
        <v>0.78500000000000003</v>
      </c>
      <c r="H15" s="28">
        <v>0.81</v>
      </c>
      <c r="I15" s="41">
        <v>0.91900000000000004</v>
      </c>
      <c r="J15" s="44">
        <f t="shared" si="1"/>
        <v>0.90360000000000018</v>
      </c>
      <c r="K15" s="63">
        <v>11</v>
      </c>
      <c r="L15" s="50"/>
      <c r="M15" s="50">
        <v>3</v>
      </c>
    </row>
    <row r="16" spans="1:13">
      <c r="A16" s="10" t="s">
        <v>64</v>
      </c>
      <c r="B16" s="25" t="s">
        <v>43</v>
      </c>
      <c r="C16" s="7" t="s">
        <v>48</v>
      </c>
      <c r="D16" s="54">
        <v>0.26800000000000002</v>
      </c>
      <c r="E16" s="35">
        <v>0.33400000000000002</v>
      </c>
      <c r="F16" s="41">
        <v>0.30599999999999999</v>
      </c>
      <c r="G16" s="28">
        <v>0.19800000000000001</v>
      </c>
      <c r="H16" s="28">
        <v>0.39600000000000002</v>
      </c>
      <c r="I16" s="41">
        <v>0.435</v>
      </c>
      <c r="J16" s="44">
        <f t="shared" si="1"/>
        <v>0.33379999999999999</v>
      </c>
      <c r="K16" s="47">
        <v>3</v>
      </c>
      <c r="L16" s="50">
        <v>3</v>
      </c>
    </row>
    <row r="17" spans="1:13">
      <c r="A17" s="10"/>
      <c r="B17" s="25"/>
      <c r="C17" s="7"/>
      <c r="D17" s="54"/>
      <c r="E17" s="35"/>
      <c r="F17" s="41"/>
      <c r="G17" s="28"/>
      <c r="H17" s="28"/>
      <c r="I17" s="41"/>
      <c r="J17" s="44">
        <f t="shared" si="1"/>
        <v>0</v>
      </c>
      <c r="K17" s="47"/>
      <c r="L17" s="50"/>
    </row>
    <row r="18" spans="1:13">
      <c r="A18" s="69"/>
      <c r="B18" s="74"/>
      <c r="C18" s="7"/>
      <c r="D18" s="54"/>
      <c r="E18" s="35"/>
      <c r="F18" s="41"/>
      <c r="G18" s="28"/>
      <c r="H18" s="28"/>
      <c r="I18" s="41"/>
      <c r="J18" s="45">
        <f t="shared" si="1"/>
        <v>0</v>
      </c>
      <c r="K18" s="47"/>
      <c r="L18" s="50"/>
      <c r="M18" s="50"/>
    </row>
    <row r="19" spans="1:13">
      <c r="A19" s="10"/>
      <c r="B19" s="25"/>
      <c r="C19" s="7"/>
      <c r="D19" s="54"/>
      <c r="E19" s="35"/>
      <c r="F19" s="41"/>
      <c r="G19" s="28"/>
      <c r="H19" s="28"/>
      <c r="I19" s="41"/>
      <c r="J19" s="44"/>
      <c r="K19" s="47"/>
      <c r="L19" s="50"/>
    </row>
    <row r="20" spans="1:13" ht="15.75" thickBot="1">
      <c r="A20" s="11"/>
      <c r="B20" s="26"/>
      <c r="C20" s="8"/>
      <c r="D20" s="55"/>
      <c r="E20" s="36"/>
      <c r="F20" s="42"/>
      <c r="G20" s="39"/>
      <c r="H20" s="39"/>
      <c r="I20" s="42"/>
      <c r="J20" s="46"/>
      <c r="K20" s="47"/>
      <c r="L20" s="50"/>
    </row>
  </sheetData>
  <mergeCells count="1">
    <mergeCell ref="C3:F3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topLeftCell="A2" workbookViewId="0">
      <selection activeCell="L19" sqref="L19"/>
    </sheetView>
  </sheetViews>
  <sheetFormatPr defaultRowHeight="15"/>
  <cols>
    <col min="1" max="1" width="15.7109375" customWidth="1"/>
  </cols>
  <sheetData>
    <row r="1" spans="1:13" ht="31.5">
      <c r="A1" s="56"/>
      <c r="B1" s="56"/>
      <c r="C1" s="56"/>
      <c r="D1" s="57" t="s">
        <v>38</v>
      </c>
      <c r="E1" s="57"/>
      <c r="F1" s="57"/>
      <c r="G1" s="58"/>
      <c r="H1" s="57"/>
    </row>
    <row r="2" spans="1:13" ht="15.75" thickBot="1"/>
    <row r="3" spans="1:13" ht="15.75" thickBot="1">
      <c r="A3" s="2" t="s">
        <v>7</v>
      </c>
      <c r="B3" s="23"/>
      <c r="C3" s="94" t="s">
        <v>89</v>
      </c>
      <c r="D3" s="94"/>
      <c r="E3" s="95"/>
    </row>
    <row r="4" spans="1:13" ht="15.75" thickBot="1"/>
    <row r="5" spans="1:13" ht="15.75" thickBot="1">
      <c r="A5" s="9" t="s">
        <v>0</v>
      </c>
      <c r="B5" s="24" t="s">
        <v>12</v>
      </c>
      <c r="C5" s="6" t="s">
        <v>1</v>
      </c>
      <c r="D5" s="23" t="s">
        <v>60</v>
      </c>
      <c r="E5" s="15" t="s">
        <v>2</v>
      </c>
      <c r="F5" s="12" t="s">
        <v>3</v>
      </c>
      <c r="G5" s="12" t="s">
        <v>4</v>
      </c>
      <c r="H5" s="3" t="s">
        <v>5</v>
      </c>
      <c r="I5" s="3" t="s">
        <v>49</v>
      </c>
      <c r="J5" s="3" t="s">
        <v>6</v>
      </c>
      <c r="K5" s="49" t="s">
        <v>51</v>
      </c>
      <c r="L5" s="49" t="s">
        <v>48</v>
      </c>
      <c r="M5" s="49" t="s">
        <v>50</v>
      </c>
    </row>
    <row r="6" spans="1:13">
      <c r="A6" s="10" t="s">
        <v>54</v>
      </c>
      <c r="B6" s="25" t="s">
        <v>43</v>
      </c>
      <c r="C6" s="7" t="s">
        <v>48</v>
      </c>
      <c r="D6" s="52">
        <v>0.22700000000000001</v>
      </c>
      <c r="E6" s="35">
        <v>0.28199999999999997</v>
      </c>
      <c r="F6" s="40">
        <v>0.59199999999999997</v>
      </c>
      <c r="G6" s="37">
        <v>0.495</v>
      </c>
      <c r="H6" s="37">
        <v>0.193</v>
      </c>
      <c r="I6" s="40">
        <v>0.21099999999999999</v>
      </c>
      <c r="J6" s="43">
        <f t="shared" ref="J6:J15" si="0">(SUM(E6:I6))/5</f>
        <v>0.35459999999999997</v>
      </c>
      <c r="K6" s="47">
        <v>5</v>
      </c>
      <c r="L6" s="50">
        <v>5</v>
      </c>
    </row>
    <row r="7" spans="1:13">
      <c r="A7" s="10" t="s">
        <v>62</v>
      </c>
      <c r="B7" s="25" t="s">
        <v>43</v>
      </c>
      <c r="C7" s="7" t="s">
        <v>48</v>
      </c>
      <c r="D7" s="52">
        <v>0.314</v>
      </c>
      <c r="E7" s="35">
        <v>0.20100000000000001</v>
      </c>
      <c r="F7" s="41">
        <v>0.154</v>
      </c>
      <c r="G7" s="28">
        <v>0.17499999999999999</v>
      </c>
      <c r="H7" s="28">
        <v>0.379</v>
      </c>
      <c r="I7" s="41">
        <v>0.16200000000000001</v>
      </c>
      <c r="J7" s="44">
        <f t="shared" si="0"/>
        <v>0.2142</v>
      </c>
      <c r="K7" s="47">
        <v>1</v>
      </c>
      <c r="L7" s="50">
        <v>1</v>
      </c>
    </row>
    <row r="8" spans="1:13">
      <c r="A8" s="10" t="s">
        <v>58</v>
      </c>
      <c r="B8" s="64" t="s">
        <v>18</v>
      </c>
      <c r="C8" s="7" t="s">
        <v>48</v>
      </c>
      <c r="D8" s="52">
        <v>0.36099999999999999</v>
      </c>
      <c r="E8" s="35">
        <v>0.26700000000000002</v>
      </c>
      <c r="F8" s="41">
        <v>0.24099999999999999</v>
      </c>
      <c r="G8" s="28">
        <v>0.35599999999999998</v>
      </c>
      <c r="H8" s="28">
        <v>0.32100000000000001</v>
      </c>
      <c r="I8" s="60">
        <v>0.38900000000000001</v>
      </c>
      <c r="J8" s="45">
        <f t="shared" si="0"/>
        <v>0.31480000000000002</v>
      </c>
      <c r="K8" s="47">
        <v>3</v>
      </c>
      <c r="L8" s="50">
        <v>3</v>
      </c>
      <c r="M8" s="48"/>
    </row>
    <row r="9" spans="1:13">
      <c r="A9" s="10" t="s">
        <v>56</v>
      </c>
      <c r="B9" s="25" t="s">
        <v>43</v>
      </c>
      <c r="C9" s="7" t="s">
        <v>48</v>
      </c>
      <c r="D9" s="67">
        <v>0.30299999999999999</v>
      </c>
      <c r="E9" s="35">
        <v>0.47699999999999998</v>
      </c>
      <c r="F9" s="41">
        <v>0.55400000000000005</v>
      </c>
      <c r="G9" s="61">
        <v>0.36399999999999999</v>
      </c>
      <c r="H9" s="61">
        <v>0.33500000000000002</v>
      </c>
      <c r="I9" s="60">
        <v>0.374</v>
      </c>
      <c r="J9" s="45">
        <f t="shared" si="0"/>
        <v>0.42080000000000001</v>
      </c>
      <c r="K9" s="48">
        <v>7</v>
      </c>
      <c r="L9" s="50">
        <v>7</v>
      </c>
      <c r="M9" s="48"/>
    </row>
    <row r="10" spans="1:13">
      <c r="A10" s="10" t="s">
        <v>55</v>
      </c>
      <c r="B10" s="25" t="s">
        <v>43</v>
      </c>
      <c r="C10" s="7" t="s">
        <v>48</v>
      </c>
      <c r="D10" s="67">
        <v>0.51200000000000001</v>
      </c>
      <c r="E10" s="35">
        <v>0.29499999999999998</v>
      </c>
      <c r="F10" s="62">
        <v>0.45100000000000001</v>
      </c>
      <c r="G10" s="28">
        <v>0.27400000000000002</v>
      </c>
      <c r="H10" s="28">
        <v>0.24399999999999999</v>
      </c>
      <c r="I10" s="41">
        <v>0.30499999999999999</v>
      </c>
      <c r="J10" s="45">
        <f t="shared" si="0"/>
        <v>0.31379999999999997</v>
      </c>
      <c r="K10" s="47">
        <v>2</v>
      </c>
      <c r="L10" s="50">
        <v>2</v>
      </c>
    </row>
    <row r="11" spans="1:13">
      <c r="A11" s="10" t="s">
        <v>90</v>
      </c>
      <c r="B11" s="25" t="s">
        <v>18</v>
      </c>
      <c r="C11" s="7" t="s">
        <v>48</v>
      </c>
      <c r="D11" s="67">
        <v>0.32700000000000001</v>
      </c>
      <c r="E11" s="68">
        <v>0.32100000000000001</v>
      </c>
      <c r="F11" s="41">
        <v>0.42299999999999999</v>
      </c>
      <c r="G11" s="28">
        <v>0.46600000000000003</v>
      </c>
      <c r="H11" s="87">
        <v>0.14199999999999999</v>
      </c>
      <c r="I11" s="41">
        <v>0.32400000000000001</v>
      </c>
      <c r="J11" s="45">
        <f t="shared" si="0"/>
        <v>0.3352</v>
      </c>
      <c r="K11" s="47">
        <v>4</v>
      </c>
      <c r="L11" s="50">
        <v>4</v>
      </c>
    </row>
    <row r="12" spans="1:13">
      <c r="A12" s="52" t="s">
        <v>70</v>
      </c>
      <c r="B12" s="65" t="s">
        <v>73</v>
      </c>
      <c r="C12" s="65" t="s">
        <v>50</v>
      </c>
      <c r="D12" s="66">
        <v>0.92300000000000004</v>
      </c>
      <c r="E12" s="35">
        <v>1.2310000000000001</v>
      </c>
      <c r="F12" s="41">
        <v>1.3180000000000001</v>
      </c>
      <c r="G12" s="28">
        <v>0.438</v>
      </c>
      <c r="H12" s="28">
        <v>1.31</v>
      </c>
      <c r="I12" s="41">
        <v>0.66400000000000003</v>
      </c>
      <c r="J12" s="44">
        <f t="shared" si="0"/>
        <v>0.99220000000000008</v>
      </c>
      <c r="K12" s="47">
        <v>8</v>
      </c>
      <c r="L12" s="50"/>
      <c r="M12" s="50">
        <v>1</v>
      </c>
    </row>
    <row r="13" spans="1:13">
      <c r="A13" s="10" t="s">
        <v>91</v>
      </c>
      <c r="B13" s="25" t="s">
        <v>43</v>
      </c>
      <c r="C13" s="7" t="s">
        <v>48</v>
      </c>
      <c r="D13" s="88">
        <v>0.20300000000000001</v>
      </c>
      <c r="E13" s="35">
        <v>0.23699999999999999</v>
      </c>
      <c r="F13" s="41">
        <v>0.22700000000000001</v>
      </c>
      <c r="G13" s="28">
        <v>0.435</v>
      </c>
      <c r="H13" s="28">
        <v>0.432</v>
      </c>
      <c r="I13" s="41">
        <v>0.58199999999999996</v>
      </c>
      <c r="J13" s="45">
        <f t="shared" si="0"/>
        <v>0.38259999999999994</v>
      </c>
      <c r="K13" s="47">
        <v>6</v>
      </c>
      <c r="L13" s="50">
        <v>6</v>
      </c>
      <c r="M13" s="50"/>
    </row>
    <row r="14" spans="1:13">
      <c r="A14" s="10"/>
      <c r="B14" s="25"/>
      <c r="C14" s="7"/>
      <c r="D14" s="67"/>
      <c r="E14" s="35"/>
      <c r="F14" s="41"/>
      <c r="G14" s="28"/>
      <c r="H14" s="28"/>
      <c r="I14" s="41"/>
      <c r="J14" s="45">
        <f t="shared" si="0"/>
        <v>0</v>
      </c>
      <c r="K14" s="47"/>
      <c r="L14" s="50"/>
    </row>
    <row r="15" spans="1:13">
      <c r="A15" s="10"/>
      <c r="B15" s="64"/>
      <c r="C15" s="7"/>
      <c r="D15" s="52"/>
      <c r="E15" s="35"/>
      <c r="F15" s="41"/>
      <c r="G15" s="75"/>
      <c r="H15" s="61"/>
      <c r="I15" s="41"/>
      <c r="J15" s="45">
        <f t="shared" si="0"/>
        <v>0</v>
      </c>
      <c r="K15" s="47"/>
      <c r="L15" s="48"/>
    </row>
    <row r="16" spans="1:13">
      <c r="A16" s="10"/>
      <c r="B16" s="64"/>
      <c r="C16" s="7"/>
      <c r="D16" s="67"/>
      <c r="E16" s="35"/>
      <c r="F16" s="41"/>
      <c r="G16" s="28"/>
      <c r="H16" s="28"/>
      <c r="I16" s="41"/>
      <c r="J16" s="44"/>
      <c r="K16" s="47"/>
      <c r="M16" s="50"/>
    </row>
    <row r="17" spans="1:13">
      <c r="A17" s="10"/>
      <c r="B17" s="25"/>
      <c r="C17" s="7"/>
      <c r="D17" s="52"/>
      <c r="E17" s="35"/>
      <c r="F17" s="41"/>
      <c r="G17" s="28"/>
      <c r="H17" s="28"/>
      <c r="I17" s="41"/>
      <c r="J17" s="44"/>
    </row>
    <row r="18" spans="1:13">
      <c r="A18" s="10"/>
      <c r="B18" s="64"/>
      <c r="C18" s="7"/>
      <c r="D18" s="52"/>
      <c r="E18" s="35"/>
      <c r="F18" s="41"/>
      <c r="G18" s="28"/>
      <c r="H18" s="28"/>
      <c r="I18" s="41"/>
      <c r="J18" s="45"/>
      <c r="M18" t="s">
        <v>68</v>
      </c>
    </row>
    <row r="19" spans="1:13">
      <c r="A19" s="10"/>
      <c r="B19" s="25"/>
      <c r="C19" s="7"/>
      <c r="D19" s="52"/>
      <c r="E19" s="35"/>
      <c r="F19" s="41"/>
      <c r="G19" s="28"/>
      <c r="H19" s="28"/>
      <c r="I19" s="41"/>
      <c r="J19" s="44"/>
    </row>
    <row r="20" spans="1:13" ht="15.75" thickBot="1">
      <c r="A20" s="11"/>
      <c r="B20" s="26"/>
      <c r="C20" s="8"/>
      <c r="D20" s="53"/>
      <c r="E20" s="36"/>
      <c r="F20" s="42"/>
      <c r="G20" s="39"/>
      <c r="H20" s="39"/>
      <c r="I20" s="42"/>
      <c r="J20" s="46"/>
    </row>
  </sheetData>
  <mergeCells count="1">
    <mergeCell ref="C3:E3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F24" sqref="F24"/>
    </sheetView>
  </sheetViews>
  <sheetFormatPr defaultRowHeight="15"/>
  <cols>
    <col min="1" max="1" width="15.7109375" customWidth="1"/>
  </cols>
  <sheetData>
    <row r="1" spans="1:13" ht="31.5">
      <c r="A1" s="56"/>
      <c r="B1" s="56"/>
      <c r="C1" s="56"/>
      <c r="D1" s="57" t="s">
        <v>38</v>
      </c>
      <c r="E1" s="57"/>
      <c r="F1" s="57"/>
      <c r="G1" s="58"/>
      <c r="H1" s="57"/>
    </row>
    <row r="2" spans="1:13" ht="15.75" thickBot="1"/>
    <row r="3" spans="1:13" ht="15.75" thickBot="1">
      <c r="A3" s="2" t="s">
        <v>7</v>
      </c>
      <c r="B3" s="23"/>
      <c r="C3" s="94" t="s">
        <v>92</v>
      </c>
      <c r="D3" s="94"/>
      <c r="E3" s="95"/>
    </row>
    <row r="4" spans="1:13" ht="15.75" thickBot="1"/>
    <row r="5" spans="1:13" ht="15.75" thickBot="1">
      <c r="A5" s="9" t="s">
        <v>0</v>
      </c>
      <c r="B5" s="24" t="s">
        <v>12</v>
      </c>
      <c r="C5" s="6" t="s">
        <v>1</v>
      </c>
      <c r="D5" s="23" t="s">
        <v>60</v>
      </c>
      <c r="E5" s="15" t="s">
        <v>2</v>
      </c>
      <c r="F5" s="12" t="s">
        <v>3</v>
      </c>
      <c r="G5" s="12" t="s">
        <v>4</v>
      </c>
      <c r="H5" s="3" t="s">
        <v>5</v>
      </c>
      <c r="I5" s="3" t="s">
        <v>49</v>
      </c>
      <c r="J5" s="3" t="s">
        <v>6</v>
      </c>
      <c r="K5" s="49" t="s">
        <v>51</v>
      </c>
      <c r="L5" s="49" t="s">
        <v>48</v>
      </c>
      <c r="M5" s="49" t="s">
        <v>50</v>
      </c>
    </row>
    <row r="6" spans="1:13">
      <c r="A6" s="10" t="s">
        <v>54</v>
      </c>
      <c r="B6" s="25" t="s">
        <v>43</v>
      </c>
      <c r="C6" s="7" t="s">
        <v>48</v>
      </c>
      <c r="D6" s="54">
        <v>0.29699999999999999</v>
      </c>
      <c r="E6" s="35">
        <v>0.99</v>
      </c>
      <c r="F6" s="40">
        <v>0.79</v>
      </c>
      <c r="G6" s="37">
        <v>1.2969999999999999</v>
      </c>
      <c r="H6" s="76">
        <v>0.41399999999999998</v>
      </c>
      <c r="I6" s="40">
        <v>0.92900000000000005</v>
      </c>
      <c r="J6" s="43">
        <f t="shared" ref="J6:J17" si="0">(SUM(E6:I6))/5</f>
        <v>0.88400000000000001</v>
      </c>
      <c r="K6" s="47"/>
      <c r="L6" s="50"/>
    </row>
    <row r="7" spans="1:13">
      <c r="A7" s="10" t="s">
        <v>58</v>
      </c>
      <c r="B7" s="25" t="s">
        <v>18</v>
      </c>
      <c r="C7" s="7" t="s">
        <v>48</v>
      </c>
      <c r="D7" s="54">
        <v>0.432</v>
      </c>
      <c r="E7" s="35">
        <v>0.501</v>
      </c>
      <c r="F7" s="41">
        <v>0.39200000000000002</v>
      </c>
      <c r="G7" s="28">
        <v>0.40899999999999997</v>
      </c>
      <c r="H7" s="28">
        <v>0.503</v>
      </c>
      <c r="I7" s="41">
        <v>0.54900000000000004</v>
      </c>
      <c r="J7" s="44">
        <f t="shared" si="0"/>
        <v>0.4708</v>
      </c>
      <c r="K7" s="47"/>
      <c r="L7" s="50"/>
    </row>
    <row r="8" spans="1:13">
      <c r="A8" s="10" t="s">
        <v>70</v>
      </c>
      <c r="B8" s="25" t="s">
        <v>69</v>
      </c>
      <c r="C8" s="7" t="s">
        <v>50</v>
      </c>
      <c r="D8" s="54">
        <v>1.1850000000000001</v>
      </c>
      <c r="E8" s="35">
        <v>0.79100000000000004</v>
      </c>
      <c r="F8" s="41">
        <v>1.528</v>
      </c>
      <c r="G8" s="61">
        <v>1.08</v>
      </c>
      <c r="H8" s="61">
        <v>1.4590000000000001</v>
      </c>
      <c r="I8" s="60">
        <v>1.2190000000000001</v>
      </c>
      <c r="J8" s="45">
        <f t="shared" si="0"/>
        <v>1.2154000000000003</v>
      </c>
      <c r="K8" s="47"/>
      <c r="L8" s="50"/>
      <c r="M8" s="50"/>
    </row>
    <row r="9" spans="1:13">
      <c r="A9" s="10" t="s">
        <v>62</v>
      </c>
      <c r="B9" s="25" t="s">
        <v>43</v>
      </c>
      <c r="C9" s="7" t="s">
        <v>48</v>
      </c>
      <c r="D9" s="54">
        <v>0.59899999999999998</v>
      </c>
      <c r="E9" s="35">
        <v>0.312</v>
      </c>
      <c r="F9" s="41">
        <v>0.64600000000000002</v>
      </c>
      <c r="G9" s="61">
        <v>0.34300000000000003</v>
      </c>
      <c r="H9" s="61">
        <v>0.66700000000000004</v>
      </c>
      <c r="I9" s="60">
        <v>0.65100000000000002</v>
      </c>
      <c r="J9" s="45">
        <f t="shared" si="0"/>
        <v>0.52379999999999993</v>
      </c>
      <c r="K9" s="48"/>
      <c r="L9" s="50"/>
      <c r="M9" s="48"/>
    </row>
    <row r="10" spans="1:13">
      <c r="A10" s="10" t="s">
        <v>55</v>
      </c>
      <c r="B10" s="25" t="s">
        <v>43</v>
      </c>
      <c r="C10" s="7" t="s">
        <v>48</v>
      </c>
      <c r="D10" s="54">
        <v>0.20499999999999999</v>
      </c>
      <c r="E10" s="89">
        <v>0.19700000000000001</v>
      </c>
      <c r="F10" s="62">
        <v>0.41199999999999998</v>
      </c>
      <c r="G10" s="28">
        <v>0.373</v>
      </c>
      <c r="H10" s="28">
        <v>0.26500000000000001</v>
      </c>
      <c r="I10" s="41">
        <v>0.25700000000000001</v>
      </c>
      <c r="J10" s="45">
        <f t="shared" si="0"/>
        <v>0.30080000000000001</v>
      </c>
      <c r="K10" s="47"/>
      <c r="L10" s="50"/>
    </row>
    <row r="11" spans="1:13">
      <c r="A11" s="10" t="s">
        <v>56</v>
      </c>
      <c r="B11" s="25" t="s">
        <v>43</v>
      </c>
      <c r="C11" s="7" t="s">
        <v>48</v>
      </c>
      <c r="D11" s="54">
        <v>0.67300000000000004</v>
      </c>
      <c r="E11" s="35">
        <v>0.61299999999999999</v>
      </c>
      <c r="F11" s="41">
        <v>0.67600000000000005</v>
      </c>
      <c r="G11" s="28">
        <v>0.52300000000000002</v>
      </c>
      <c r="H11" s="61">
        <v>0.86699999999999999</v>
      </c>
      <c r="I11" s="41">
        <v>0.96399999999999997</v>
      </c>
      <c r="J11" s="44">
        <f t="shared" si="0"/>
        <v>0.72860000000000003</v>
      </c>
      <c r="K11" s="47"/>
      <c r="L11" s="50"/>
    </row>
    <row r="12" spans="1:13">
      <c r="A12" s="10" t="s">
        <v>66</v>
      </c>
      <c r="B12" s="25" t="s">
        <v>43</v>
      </c>
      <c r="C12" s="7" t="s">
        <v>48</v>
      </c>
      <c r="D12" s="54">
        <v>0.33900000000000002</v>
      </c>
      <c r="E12" s="35">
        <v>0.46700000000000003</v>
      </c>
      <c r="F12" s="41">
        <v>0.61099999999999999</v>
      </c>
      <c r="G12" s="28">
        <v>0.33500000000000002</v>
      </c>
      <c r="H12" s="28">
        <v>0.436</v>
      </c>
      <c r="I12" s="41">
        <v>0.60799999999999998</v>
      </c>
      <c r="J12" s="44">
        <f t="shared" si="0"/>
        <v>0.49139999999999995</v>
      </c>
      <c r="K12" s="47"/>
      <c r="L12" s="50"/>
      <c r="M12" s="50"/>
    </row>
    <row r="13" spans="1:13">
      <c r="A13" s="10" t="s">
        <v>93</v>
      </c>
      <c r="B13" s="25" t="s">
        <v>43</v>
      </c>
      <c r="C13" s="7" t="s">
        <v>48</v>
      </c>
      <c r="D13" s="54">
        <v>0.60799999999999998</v>
      </c>
      <c r="E13" s="35">
        <v>0.41499999999999998</v>
      </c>
      <c r="F13" s="41">
        <v>0.61499999999999999</v>
      </c>
      <c r="G13" s="28">
        <v>0.60299999999999998</v>
      </c>
      <c r="H13" s="28">
        <v>1.004</v>
      </c>
      <c r="I13" s="41">
        <v>0.80200000000000005</v>
      </c>
      <c r="J13" s="45">
        <f t="shared" si="0"/>
        <v>0.68779999999999997</v>
      </c>
      <c r="K13" s="47"/>
      <c r="L13" s="50"/>
      <c r="M13" s="50"/>
    </row>
    <row r="14" spans="1:13">
      <c r="A14" s="10" t="s">
        <v>63</v>
      </c>
      <c r="B14" s="25" t="s">
        <v>43</v>
      </c>
      <c r="C14" s="7" t="s">
        <v>48</v>
      </c>
      <c r="D14" s="54">
        <v>1.1399999999999999</v>
      </c>
      <c r="E14" s="35">
        <v>0.747</v>
      </c>
      <c r="F14" s="41">
        <v>0.746</v>
      </c>
      <c r="G14" s="28">
        <v>0.52600000000000002</v>
      </c>
      <c r="H14" s="28">
        <v>0.83799999999999997</v>
      </c>
      <c r="I14" s="41">
        <v>0.49299999999999999</v>
      </c>
      <c r="J14" s="45">
        <f t="shared" si="0"/>
        <v>0.67</v>
      </c>
      <c r="K14" s="47"/>
      <c r="L14" s="50"/>
    </row>
    <row r="15" spans="1:13">
      <c r="A15" s="10" t="s">
        <v>94</v>
      </c>
      <c r="B15" s="64" t="s">
        <v>71</v>
      </c>
      <c r="C15" s="7" t="s">
        <v>48</v>
      </c>
      <c r="D15" s="54">
        <v>0.48199999999999998</v>
      </c>
      <c r="E15" s="35">
        <v>0.39200000000000002</v>
      </c>
      <c r="F15" s="60">
        <v>0.47</v>
      </c>
      <c r="G15" s="28">
        <v>0.67700000000000005</v>
      </c>
      <c r="H15" s="28">
        <v>0.626</v>
      </c>
      <c r="I15" s="41">
        <v>0.51400000000000001</v>
      </c>
      <c r="J15" s="45">
        <f t="shared" si="0"/>
        <v>0.53580000000000005</v>
      </c>
      <c r="K15" s="47"/>
      <c r="L15" s="50"/>
      <c r="M15" s="50"/>
    </row>
    <row r="16" spans="1:13">
      <c r="A16" s="10" t="s">
        <v>59</v>
      </c>
      <c r="B16" s="25" t="s">
        <v>43</v>
      </c>
      <c r="C16" s="7" t="s">
        <v>48</v>
      </c>
      <c r="D16" s="54">
        <v>0.35199999999999998</v>
      </c>
      <c r="E16" s="35">
        <v>0.23</v>
      </c>
      <c r="F16" s="41">
        <v>0.42799999999999999</v>
      </c>
      <c r="G16" s="28">
        <v>0.55700000000000005</v>
      </c>
      <c r="H16" s="28">
        <v>0.41599999999999998</v>
      </c>
      <c r="I16" s="41">
        <v>0.373</v>
      </c>
      <c r="J16" s="45">
        <f t="shared" si="0"/>
        <v>0.40079999999999999</v>
      </c>
      <c r="K16" s="47"/>
      <c r="M16" s="50"/>
    </row>
    <row r="17" spans="1:13">
      <c r="A17" s="10" t="s">
        <v>94</v>
      </c>
      <c r="B17" s="64" t="s">
        <v>71</v>
      </c>
      <c r="C17" s="7" t="s">
        <v>50</v>
      </c>
      <c r="D17" s="50">
        <v>0.55000000000000004</v>
      </c>
      <c r="E17" s="35">
        <v>0.54100000000000004</v>
      </c>
      <c r="F17" s="41">
        <v>0.73299999999999998</v>
      </c>
      <c r="G17" s="28">
        <v>0.86799999999999999</v>
      </c>
      <c r="H17" s="28">
        <v>0.58399999999999996</v>
      </c>
      <c r="I17" s="41">
        <v>0.72699999999999998</v>
      </c>
      <c r="J17" s="44">
        <f t="shared" si="0"/>
        <v>0.69059999999999999</v>
      </c>
      <c r="K17" s="47"/>
      <c r="M17" s="48"/>
    </row>
    <row r="18" spans="1:13">
      <c r="A18" s="10"/>
      <c r="B18" s="64"/>
      <c r="C18" s="7"/>
      <c r="D18" s="67"/>
      <c r="E18" s="35"/>
      <c r="F18" s="41"/>
      <c r="G18" s="28"/>
      <c r="H18" s="28"/>
      <c r="I18" s="41"/>
      <c r="J18" s="45"/>
      <c r="K18" s="47"/>
      <c r="M18" s="48"/>
    </row>
    <row r="19" spans="1:13">
      <c r="A19" s="10"/>
      <c r="B19" s="25"/>
      <c r="C19" s="7"/>
      <c r="D19" s="52"/>
      <c r="E19" s="35"/>
      <c r="F19" s="41"/>
      <c r="G19" s="28"/>
      <c r="H19" s="28"/>
      <c r="I19" s="41"/>
      <c r="J19" s="44"/>
    </row>
    <row r="20" spans="1:13" ht="15.75" thickBot="1">
      <c r="A20" s="11"/>
      <c r="B20" s="26"/>
      <c r="C20" s="8"/>
      <c r="D20" s="53"/>
      <c r="E20" s="36"/>
      <c r="F20" s="42"/>
      <c r="G20" s="39"/>
      <c r="H20" s="39"/>
      <c r="I20" s="42"/>
      <c r="J20" s="46"/>
    </row>
  </sheetData>
  <mergeCells count="1">
    <mergeCell ref="C3:E3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8"/>
  <sheetViews>
    <sheetView workbookViewId="0">
      <selection activeCell="D20" sqref="D20:J20"/>
    </sheetView>
  </sheetViews>
  <sheetFormatPr defaultRowHeight="15"/>
  <cols>
    <col min="1" max="1" width="15.7109375" customWidth="1"/>
  </cols>
  <sheetData>
    <row r="1" spans="1:13" ht="31.5">
      <c r="A1" s="56"/>
      <c r="B1" s="56"/>
      <c r="C1" s="56"/>
      <c r="D1" s="57" t="s">
        <v>38</v>
      </c>
      <c r="E1" s="57"/>
      <c r="F1" s="57"/>
      <c r="G1" s="58"/>
      <c r="H1" s="57"/>
    </row>
    <row r="2" spans="1:13" ht="15.75" thickBot="1"/>
    <row r="3" spans="1:13" ht="15.75" thickBot="1">
      <c r="A3" s="2" t="s">
        <v>7</v>
      </c>
      <c r="B3" s="23"/>
      <c r="C3" s="94" t="s">
        <v>95</v>
      </c>
      <c r="D3" s="94"/>
      <c r="E3" s="95"/>
    </row>
    <row r="4" spans="1:13" ht="15.75" thickBot="1"/>
    <row r="5" spans="1:13" ht="15.75" thickBot="1">
      <c r="A5" s="9" t="s">
        <v>0</v>
      </c>
      <c r="B5" s="24" t="s">
        <v>12</v>
      </c>
      <c r="C5" s="6" t="s">
        <v>1</v>
      </c>
      <c r="D5" s="23" t="s">
        <v>60</v>
      </c>
      <c r="E5" s="15" t="s">
        <v>2</v>
      </c>
      <c r="F5" s="12" t="s">
        <v>3</v>
      </c>
      <c r="G5" s="12" t="s">
        <v>4</v>
      </c>
      <c r="H5" s="3" t="s">
        <v>5</v>
      </c>
      <c r="I5" s="3" t="s">
        <v>49</v>
      </c>
      <c r="J5" s="3" t="s">
        <v>6</v>
      </c>
      <c r="K5" s="49" t="s">
        <v>51</v>
      </c>
      <c r="L5" s="49" t="s">
        <v>48</v>
      </c>
      <c r="M5" s="49" t="s">
        <v>50</v>
      </c>
    </row>
    <row r="6" spans="1:13">
      <c r="A6" s="10" t="s">
        <v>54</v>
      </c>
      <c r="B6" s="25" t="s">
        <v>43</v>
      </c>
      <c r="C6" s="7" t="s">
        <v>48</v>
      </c>
      <c r="D6" s="54">
        <v>0.307</v>
      </c>
      <c r="E6" s="35">
        <v>0.253</v>
      </c>
      <c r="F6" s="40">
        <v>0.48699999999999999</v>
      </c>
      <c r="G6" s="37">
        <v>0.46300000000000002</v>
      </c>
      <c r="H6" s="76">
        <v>0.40200000000000002</v>
      </c>
      <c r="I6" s="90">
        <v>0.14299999999999999</v>
      </c>
      <c r="J6" s="43">
        <f t="shared" ref="J6:J16" si="0">(SUM(E6:I6))/5</f>
        <v>0.34960000000000002</v>
      </c>
      <c r="K6" s="47">
        <v>3</v>
      </c>
      <c r="L6" s="50">
        <v>3</v>
      </c>
    </row>
    <row r="7" spans="1:13">
      <c r="A7" s="10" t="s">
        <v>58</v>
      </c>
      <c r="B7" s="25" t="s">
        <v>18</v>
      </c>
      <c r="C7" s="7" t="s">
        <v>48</v>
      </c>
      <c r="D7" s="54">
        <v>0.55500000000000005</v>
      </c>
      <c r="E7" s="35">
        <v>0.25900000000000001</v>
      </c>
      <c r="F7" s="41">
        <v>0.247</v>
      </c>
      <c r="G7" s="28">
        <v>0.48</v>
      </c>
      <c r="H7" s="28">
        <v>0.318</v>
      </c>
      <c r="I7" s="41">
        <v>0.46300000000000002</v>
      </c>
      <c r="J7" s="44">
        <f t="shared" si="0"/>
        <v>0.35340000000000005</v>
      </c>
      <c r="K7" s="47">
        <v>4</v>
      </c>
      <c r="L7" s="50">
        <v>4</v>
      </c>
    </row>
    <row r="8" spans="1:13">
      <c r="A8" s="10" t="s">
        <v>70</v>
      </c>
      <c r="B8" s="64" t="s">
        <v>43</v>
      </c>
      <c r="C8" s="7" t="s">
        <v>48</v>
      </c>
      <c r="D8" s="54">
        <v>0.63300000000000001</v>
      </c>
      <c r="E8" s="35">
        <v>0.38700000000000001</v>
      </c>
      <c r="F8" s="41">
        <v>0.58799999999999997</v>
      </c>
      <c r="G8" s="61">
        <v>0.57999999999999996</v>
      </c>
      <c r="H8" s="61">
        <v>1.1539999999999999</v>
      </c>
      <c r="I8" s="60">
        <v>0.55500000000000005</v>
      </c>
      <c r="J8" s="45">
        <f t="shared" si="0"/>
        <v>0.65279999999999994</v>
      </c>
      <c r="K8" s="47">
        <v>12</v>
      </c>
      <c r="L8" s="50">
        <v>11</v>
      </c>
      <c r="M8" s="50"/>
    </row>
    <row r="9" spans="1:13">
      <c r="A9" s="10" t="s">
        <v>96</v>
      </c>
      <c r="B9" s="25" t="s">
        <v>43</v>
      </c>
      <c r="C9" s="7" t="s">
        <v>48</v>
      </c>
      <c r="D9" s="54">
        <v>0.51400000000000001</v>
      </c>
      <c r="E9" s="35">
        <v>0.318</v>
      </c>
      <c r="F9" s="41">
        <v>0.215</v>
      </c>
      <c r="G9" s="61">
        <v>0.54</v>
      </c>
      <c r="H9" s="61">
        <v>0.39700000000000002</v>
      </c>
      <c r="I9" s="60">
        <v>0.44</v>
      </c>
      <c r="J9" s="45">
        <f t="shared" si="0"/>
        <v>0.38200000000000001</v>
      </c>
      <c r="K9" s="48">
        <v>5</v>
      </c>
      <c r="L9" s="50">
        <v>5</v>
      </c>
      <c r="M9" s="48"/>
    </row>
    <row r="10" spans="1:13">
      <c r="A10" s="10" t="s">
        <v>55</v>
      </c>
      <c r="B10" s="25" t="s">
        <v>43</v>
      </c>
      <c r="C10" s="7" t="s">
        <v>48</v>
      </c>
      <c r="D10" s="54">
        <v>0.30199999999999999</v>
      </c>
      <c r="E10" s="35">
        <v>0.26500000000000001</v>
      </c>
      <c r="F10" s="62">
        <v>0.317</v>
      </c>
      <c r="G10" s="28">
        <v>0.35399999999999998</v>
      </c>
      <c r="H10" s="28">
        <v>0.28999999999999998</v>
      </c>
      <c r="I10" s="41">
        <v>0.38300000000000001</v>
      </c>
      <c r="J10" s="45">
        <f t="shared" si="0"/>
        <v>0.32179999999999997</v>
      </c>
      <c r="K10" s="47">
        <v>2</v>
      </c>
      <c r="L10" s="50">
        <v>2</v>
      </c>
    </row>
    <row r="11" spans="1:13">
      <c r="A11" s="10" t="s">
        <v>56</v>
      </c>
      <c r="B11" s="25" t="s">
        <v>43</v>
      </c>
      <c r="C11" s="7" t="s">
        <v>48</v>
      </c>
      <c r="D11" s="54">
        <v>0.41399999999999998</v>
      </c>
      <c r="E11" s="35">
        <v>0.82499999999999996</v>
      </c>
      <c r="F11" s="41">
        <v>0.47899999999999998</v>
      </c>
      <c r="G11" s="28">
        <v>0.52300000000000002</v>
      </c>
      <c r="H11" s="61">
        <v>0.438</v>
      </c>
      <c r="I11" s="41">
        <v>0.32900000000000001</v>
      </c>
      <c r="J11" s="44">
        <f t="shared" si="0"/>
        <v>0.51880000000000004</v>
      </c>
      <c r="K11" s="47">
        <v>8</v>
      </c>
      <c r="L11" s="50">
        <v>7</v>
      </c>
    </row>
    <row r="12" spans="1:13">
      <c r="A12" s="10" t="s">
        <v>57</v>
      </c>
      <c r="B12" s="25" t="s">
        <v>43</v>
      </c>
      <c r="C12" s="7" t="s">
        <v>48</v>
      </c>
      <c r="D12" s="54">
        <v>0.80600000000000005</v>
      </c>
      <c r="E12" s="35">
        <v>0.79700000000000004</v>
      </c>
      <c r="F12" s="41">
        <v>0.77800000000000002</v>
      </c>
      <c r="G12" s="28">
        <v>0.56200000000000006</v>
      </c>
      <c r="H12" s="28">
        <v>0.65</v>
      </c>
      <c r="I12" s="41">
        <v>0.80600000000000005</v>
      </c>
      <c r="J12" s="44">
        <f t="shared" si="0"/>
        <v>0.71860000000000013</v>
      </c>
      <c r="K12" s="47">
        <v>14</v>
      </c>
      <c r="L12" s="50">
        <v>13</v>
      </c>
      <c r="M12" s="50"/>
    </row>
    <row r="13" spans="1:13">
      <c r="A13" s="10" t="s">
        <v>59</v>
      </c>
      <c r="B13" s="64" t="s">
        <v>43</v>
      </c>
      <c r="C13" s="7" t="s">
        <v>48</v>
      </c>
      <c r="D13" s="54">
        <v>0.35399999999999998</v>
      </c>
      <c r="E13" s="35">
        <v>0.498</v>
      </c>
      <c r="F13" s="41">
        <v>1.0189999999999999</v>
      </c>
      <c r="G13" s="28">
        <v>0.5</v>
      </c>
      <c r="H13" s="28">
        <v>0.435</v>
      </c>
      <c r="I13" s="41">
        <v>0.216</v>
      </c>
      <c r="J13" s="45">
        <f t="shared" si="0"/>
        <v>0.53360000000000007</v>
      </c>
      <c r="K13" s="47">
        <v>10</v>
      </c>
      <c r="L13" s="50">
        <v>9</v>
      </c>
      <c r="M13" s="50"/>
    </row>
    <row r="14" spans="1:13">
      <c r="A14" s="10" t="s">
        <v>63</v>
      </c>
      <c r="B14" s="25" t="s">
        <v>43</v>
      </c>
      <c r="C14" s="7" t="s">
        <v>48</v>
      </c>
      <c r="D14" s="54">
        <v>0.68100000000000005</v>
      </c>
      <c r="E14" s="35">
        <v>0.67400000000000004</v>
      </c>
      <c r="F14" s="41">
        <v>0.64500000000000002</v>
      </c>
      <c r="G14" s="28">
        <v>0.438</v>
      </c>
      <c r="H14" s="28">
        <v>1.1359999999999999</v>
      </c>
      <c r="I14" s="41">
        <v>0.44500000000000001</v>
      </c>
      <c r="J14" s="45">
        <f t="shared" si="0"/>
        <v>0.66759999999999997</v>
      </c>
      <c r="K14" s="47">
        <v>13</v>
      </c>
      <c r="L14" s="50">
        <v>12</v>
      </c>
    </row>
    <row r="15" spans="1:13">
      <c r="A15" s="10" t="s">
        <v>65</v>
      </c>
      <c r="B15" s="64" t="s">
        <v>71</v>
      </c>
      <c r="C15" s="7" t="s">
        <v>48</v>
      </c>
      <c r="D15" s="54">
        <v>0.52600000000000002</v>
      </c>
      <c r="E15" s="35">
        <v>0.65</v>
      </c>
      <c r="F15" s="60">
        <v>0.434</v>
      </c>
      <c r="G15" s="28">
        <v>0.67600000000000005</v>
      </c>
      <c r="H15" s="28">
        <v>0.23899999999999999</v>
      </c>
      <c r="I15" s="41">
        <v>0.60899999999999999</v>
      </c>
      <c r="J15" s="45">
        <f t="shared" si="0"/>
        <v>0.52160000000000006</v>
      </c>
      <c r="K15" s="47">
        <v>9</v>
      </c>
      <c r="L15" s="50">
        <v>8</v>
      </c>
    </row>
    <row r="16" spans="1:13">
      <c r="A16" s="10" t="s">
        <v>65</v>
      </c>
      <c r="B16" s="25" t="s">
        <v>71</v>
      </c>
      <c r="C16" s="7" t="s">
        <v>50</v>
      </c>
      <c r="D16" s="54">
        <v>0.56499999999999995</v>
      </c>
      <c r="E16" s="35">
        <v>0.53100000000000003</v>
      </c>
      <c r="F16" s="41">
        <v>0.438</v>
      </c>
      <c r="G16" s="28">
        <v>0.39100000000000001</v>
      </c>
      <c r="H16" s="28">
        <v>0.35599999999999998</v>
      </c>
      <c r="I16" s="41">
        <v>0.45600000000000002</v>
      </c>
      <c r="J16" s="45">
        <f t="shared" si="0"/>
        <v>0.43440000000000001</v>
      </c>
      <c r="K16" s="47">
        <v>6</v>
      </c>
      <c r="L16" s="50"/>
      <c r="M16" s="50">
        <v>1</v>
      </c>
    </row>
    <row r="17" spans="1:13">
      <c r="A17" s="10" t="s">
        <v>66</v>
      </c>
      <c r="B17" s="64" t="s">
        <v>43</v>
      </c>
      <c r="C17" s="7" t="s">
        <v>48</v>
      </c>
      <c r="D17" s="50">
        <v>3.7389999999999999</v>
      </c>
      <c r="E17" s="35">
        <v>0.71399999999999997</v>
      </c>
      <c r="F17" s="41">
        <v>0.68600000000000005</v>
      </c>
      <c r="G17" s="28">
        <v>0.60399999999999998</v>
      </c>
      <c r="H17" s="28">
        <v>0.29599999999999999</v>
      </c>
      <c r="I17" s="41">
        <v>0.53</v>
      </c>
      <c r="J17" s="45">
        <f t="shared" ref="J17" si="1">(SUM(E17:I17))/5</f>
        <v>0.56600000000000006</v>
      </c>
      <c r="K17" s="47">
        <v>11</v>
      </c>
      <c r="L17" s="50">
        <v>10</v>
      </c>
      <c r="M17" s="50"/>
    </row>
    <row r="18" spans="1:13">
      <c r="A18" s="10" t="s">
        <v>61</v>
      </c>
      <c r="B18" s="64" t="s">
        <v>43</v>
      </c>
      <c r="C18" s="7" t="s">
        <v>48</v>
      </c>
      <c r="D18" s="50">
        <v>1.1830000000000001</v>
      </c>
      <c r="E18" s="35">
        <v>0.59899999999999998</v>
      </c>
      <c r="F18" s="41">
        <v>0.52300000000000002</v>
      </c>
      <c r="G18" s="28">
        <v>0.49299999999999999</v>
      </c>
      <c r="H18" s="28">
        <v>0.435</v>
      </c>
      <c r="I18" s="41">
        <v>0.435</v>
      </c>
      <c r="J18" s="45">
        <f t="shared" ref="J18:J21" si="2">(SUM(E18:I18))/5</f>
        <v>0.497</v>
      </c>
      <c r="K18" s="47">
        <v>7</v>
      </c>
      <c r="L18" s="50">
        <v>6</v>
      </c>
    </row>
    <row r="19" spans="1:13">
      <c r="A19" s="10" t="s">
        <v>97</v>
      </c>
      <c r="B19" s="64" t="s">
        <v>43</v>
      </c>
      <c r="C19" s="7" t="s">
        <v>48</v>
      </c>
      <c r="D19" s="54">
        <v>0.248</v>
      </c>
      <c r="E19" s="35">
        <v>0.47599999999999998</v>
      </c>
      <c r="F19" s="41">
        <v>0.23599999999999999</v>
      </c>
      <c r="G19" s="28">
        <v>0.152</v>
      </c>
      <c r="H19" s="28">
        <v>0.29099999999999998</v>
      </c>
      <c r="I19" s="41">
        <v>0.34399999999999997</v>
      </c>
      <c r="J19" s="45">
        <f t="shared" si="2"/>
        <v>0.29980000000000001</v>
      </c>
      <c r="K19" s="47">
        <v>1</v>
      </c>
      <c r="L19" s="50">
        <v>1</v>
      </c>
      <c r="M19" s="50"/>
    </row>
    <row r="20" spans="1:13">
      <c r="A20" s="69"/>
      <c r="B20" s="64"/>
      <c r="C20" s="7"/>
      <c r="D20" s="54"/>
      <c r="E20" s="35"/>
      <c r="F20" s="41"/>
      <c r="G20" s="28"/>
      <c r="H20" s="28"/>
      <c r="I20" s="41"/>
      <c r="J20" s="45">
        <f t="shared" si="2"/>
        <v>0</v>
      </c>
      <c r="K20" s="47"/>
      <c r="M20" s="50"/>
    </row>
    <row r="21" spans="1:13">
      <c r="A21" s="69"/>
      <c r="B21" s="25"/>
      <c r="C21" s="7"/>
      <c r="D21" s="54"/>
      <c r="E21" s="35"/>
      <c r="F21" s="41"/>
      <c r="G21" s="28"/>
      <c r="H21" s="28"/>
      <c r="I21" s="41"/>
      <c r="J21" s="45">
        <f t="shared" si="2"/>
        <v>0</v>
      </c>
      <c r="K21" s="50"/>
      <c r="L21" s="52"/>
      <c r="M21" s="50"/>
    </row>
    <row r="28" spans="1:13">
      <c r="F28" t="s">
        <v>68</v>
      </c>
    </row>
  </sheetData>
  <mergeCells count="1">
    <mergeCell ref="C3:E3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C28" sqref="C28"/>
    </sheetView>
  </sheetViews>
  <sheetFormatPr defaultRowHeight="15"/>
  <cols>
    <col min="1" max="1" width="15.7109375" customWidth="1"/>
  </cols>
  <sheetData>
    <row r="1" spans="1:13" ht="31.5">
      <c r="A1" s="56"/>
      <c r="B1" s="56"/>
      <c r="C1" s="56"/>
      <c r="D1" s="57" t="s">
        <v>38</v>
      </c>
      <c r="E1" s="57"/>
      <c r="F1" s="57"/>
      <c r="G1" s="58"/>
      <c r="H1" s="57"/>
    </row>
    <row r="2" spans="1:13" ht="15.75" thickBot="1"/>
    <row r="3" spans="1:13" ht="15.75" thickBot="1">
      <c r="A3" s="2" t="s">
        <v>7</v>
      </c>
      <c r="B3" s="23"/>
      <c r="C3" s="96">
        <v>42897</v>
      </c>
      <c r="D3" s="94"/>
      <c r="E3" s="95"/>
      <c r="G3" s="77" t="s">
        <v>74</v>
      </c>
      <c r="H3" s="77"/>
    </row>
    <row r="4" spans="1:13" ht="15.75" thickBot="1"/>
    <row r="5" spans="1:13" ht="15.75" thickBot="1">
      <c r="A5" s="9" t="s">
        <v>0</v>
      </c>
      <c r="B5" s="24" t="s">
        <v>12</v>
      </c>
      <c r="C5" s="6" t="s">
        <v>1</v>
      </c>
      <c r="D5" s="23" t="s">
        <v>60</v>
      </c>
      <c r="E5" s="15" t="s">
        <v>2</v>
      </c>
      <c r="F5" s="12" t="s">
        <v>3</v>
      </c>
      <c r="G5" s="12" t="s">
        <v>4</v>
      </c>
      <c r="H5" s="3" t="s">
        <v>5</v>
      </c>
      <c r="I5" s="3" t="s">
        <v>49</v>
      </c>
      <c r="J5" s="3" t="s">
        <v>75</v>
      </c>
      <c r="K5" s="49" t="s">
        <v>51</v>
      </c>
      <c r="L5" s="49" t="s">
        <v>48</v>
      </c>
      <c r="M5" s="49" t="s">
        <v>50</v>
      </c>
    </row>
    <row r="6" spans="1:13">
      <c r="A6" s="10" t="s">
        <v>54</v>
      </c>
      <c r="B6" s="25" t="s">
        <v>43</v>
      </c>
      <c r="C6" s="7" t="s">
        <v>48</v>
      </c>
      <c r="D6" s="54">
        <v>0.35399999999999998</v>
      </c>
      <c r="E6" s="89">
        <v>0.13</v>
      </c>
      <c r="F6" s="41">
        <v>0.38400000000000001</v>
      </c>
      <c r="G6" s="28">
        <v>0.35699999999999998</v>
      </c>
      <c r="H6" s="28">
        <v>0.41199999999999998</v>
      </c>
      <c r="I6" s="41">
        <v>0.32600000000000001</v>
      </c>
      <c r="J6" s="45">
        <f t="shared" ref="J6:J8" si="0">(SUM(E6:I6))/5</f>
        <v>0.32179999999999997</v>
      </c>
      <c r="K6" s="47">
        <v>1</v>
      </c>
      <c r="L6" s="50">
        <v>1</v>
      </c>
    </row>
    <row r="7" spans="1:13">
      <c r="A7" s="10" t="s">
        <v>58</v>
      </c>
      <c r="B7" s="25" t="s">
        <v>18</v>
      </c>
      <c r="C7" s="7" t="s">
        <v>48</v>
      </c>
      <c r="D7" s="54">
        <v>0.28199999999999997</v>
      </c>
      <c r="E7" s="35">
        <v>0.52100000000000002</v>
      </c>
      <c r="F7" s="41">
        <v>0.48199999999999998</v>
      </c>
      <c r="G7" s="28">
        <v>0.432</v>
      </c>
      <c r="H7" s="28">
        <v>0.71799999999999997</v>
      </c>
      <c r="I7" s="41">
        <v>0.52900000000000003</v>
      </c>
      <c r="J7" s="45">
        <f t="shared" si="0"/>
        <v>0.53639999999999999</v>
      </c>
      <c r="K7" s="47">
        <v>5</v>
      </c>
      <c r="L7" s="50">
        <v>5</v>
      </c>
    </row>
    <row r="8" spans="1:13">
      <c r="A8" s="10" t="s">
        <v>70</v>
      </c>
      <c r="B8" s="25" t="s">
        <v>69</v>
      </c>
      <c r="C8" s="7" t="s">
        <v>50</v>
      </c>
      <c r="D8" s="54">
        <v>0.36599999999999999</v>
      </c>
      <c r="E8" s="35">
        <v>1.829</v>
      </c>
      <c r="F8" s="41">
        <v>1.0449999999999999</v>
      </c>
      <c r="G8" s="28">
        <v>1.1859999999999999</v>
      </c>
      <c r="H8" s="28">
        <v>0.66</v>
      </c>
      <c r="I8" s="41">
        <v>2.7040000000000002</v>
      </c>
      <c r="J8" s="45">
        <f t="shared" si="0"/>
        <v>1.4847999999999999</v>
      </c>
      <c r="K8" s="47">
        <v>9</v>
      </c>
      <c r="L8" s="50"/>
      <c r="M8" s="50">
        <v>2</v>
      </c>
    </row>
    <row r="9" spans="1:13">
      <c r="A9" s="10" t="s">
        <v>98</v>
      </c>
      <c r="B9" s="64">
        <v>0.308</v>
      </c>
      <c r="C9" s="7" t="s">
        <v>50</v>
      </c>
      <c r="D9" s="54">
        <v>0.56699999999999995</v>
      </c>
      <c r="E9" s="35">
        <v>1.042</v>
      </c>
      <c r="F9" s="41">
        <v>1.306</v>
      </c>
      <c r="G9" s="28">
        <v>0.73399999999999999</v>
      </c>
      <c r="H9" s="28">
        <v>0.84199999999999997</v>
      </c>
      <c r="I9" s="41">
        <v>1.1619999999999999</v>
      </c>
      <c r="J9" s="45">
        <f t="shared" ref="J9:J14" si="1">(SUM(E9:I9))/5</f>
        <v>1.0172000000000001</v>
      </c>
      <c r="K9" s="48">
        <v>8</v>
      </c>
      <c r="M9" s="48">
        <v>1</v>
      </c>
    </row>
    <row r="10" spans="1:13">
      <c r="A10" s="10" t="s">
        <v>55</v>
      </c>
      <c r="B10" s="25" t="s">
        <v>43</v>
      </c>
      <c r="C10" s="7" t="s">
        <v>48</v>
      </c>
      <c r="D10" s="54">
        <v>0.439</v>
      </c>
      <c r="E10" s="35">
        <v>0.26200000000000001</v>
      </c>
      <c r="F10" s="41">
        <v>0.32500000000000001</v>
      </c>
      <c r="G10" s="28">
        <v>0.38900000000000001</v>
      </c>
      <c r="H10" s="28">
        <v>0.58599999999999997</v>
      </c>
      <c r="I10" s="41">
        <v>0.42799999999999999</v>
      </c>
      <c r="J10" s="45">
        <f t="shared" si="1"/>
        <v>0.39799999999999996</v>
      </c>
      <c r="K10" s="47">
        <v>3</v>
      </c>
      <c r="L10" s="50">
        <v>3</v>
      </c>
    </row>
    <row r="11" spans="1:13">
      <c r="A11" s="10" t="s">
        <v>56</v>
      </c>
      <c r="B11" s="25" t="s">
        <v>43</v>
      </c>
      <c r="C11" s="7" t="s">
        <v>48</v>
      </c>
      <c r="D11" s="54">
        <v>0.55100000000000005</v>
      </c>
      <c r="E11" s="35">
        <v>0.67700000000000005</v>
      </c>
      <c r="F11" s="41">
        <v>0.60099999999999998</v>
      </c>
      <c r="G11" s="28">
        <v>0.56200000000000006</v>
      </c>
      <c r="H11" s="28">
        <v>0.86699999999999999</v>
      </c>
      <c r="I11" s="41">
        <v>0.83599999999999997</v>
      </c>
      <c r="J11" s="45">
        <f t="shared" si="1"/>
        <v>0.7085999999999999</v>
      </c>
      <c r="K11" s="47">
        <v>6</v>
      </c>
      <c r="L11" s="50">
        <v>6</v>
      </c>
      <c r="M11" s="50"/>
    </row>
    <row r="12" spans="1:13">
      <c r="A12" s="10" t="s">
        <v>64</v>
      </c>
      <c r="B12" s="25" t="s">
        <v>43</v>
      </c>
      <c r="C12" s="7" t="s">
        <v>48</v>
      </c>
      <c r="D12" s="54">
        <v>0.28799999999999998</v>
      </c>
      <c r="E12" s="35">
        <v>0.33100000000000002</v>
      </c>
      <c r="F12" s="41">
        <v>0.54800000000000004</v>
      </c>
      <c r="G12" s="28">
        <v>0.41699999999999998</v>
      </c>
      <c r="H12" s="28">
        <v>0.39900000000000002</v>
      </c>
      <c r="I12" s="41">
        <v>0.48399999999999999</v>
      </c>
      <c r="J12" s="45">
        <f t="shared" si="1"/>
        <v>0.43580000000000008</v>
      </c>
      <c r="K12" s="44">
        <v>4</v>
      </c>
      <c r="L12" s="50">
        <v>4</v>
      </c>
      <c r="M12" s="50"/>
    </row>
    <row r="13" spans="1:13">
      <c r="A13" s="10" t="s">
        <v>59</v>
      </c>
      <c r="B13" s="64" t="s">
        <v>43</v>
      </c>
      <c r="C13" s="7" t="s">
        <v>48</v>
      </c>
      <c r="D13" s="54">
        <v>0.64</v>
      </c>
      <c r="E13" s="35">
        <v>0.32700000000000001</v>
      </c>
      <c r="F13" s="41">
        <v>0.53700000000000003</v>
      </c>
      <c r="G13" s="28">
        <v>0.188</v>
      </c>
      <c r="H13" s="28">
        <v>0.28699999999999998</v>
      </c>
      <c r="I13" s="41">
        <v>0.29499999999999998</v>
      </c>
      <c r="J13" s="45">
        <f t="shared" si="1"/>
        <v>0.32679999999999998</v>
      </c>
      <c r="K13" s="47">
        <v>2</v>
      </c>
      <c r="L13" s="50">
        <v>2</v>
      </c>
      <c r="M13" s="50"/>
    </row>
    <row r="14" spans="1:13">
      <c r="A14" s="10" t="s">
        <v>62</v>
      </c>
      <c r="B14" s="25" t="s">
        <v>43</v>
      </c>
      <c r="C14" s="7" t="s">
        <v>48</v>
      </c>
      <c r="D14" s="54">
        <v>0.36499999999999999</v>
      </c>
      <c r="E14" s="35">
        <v>0.52100000000000002</v>
      </c>
      <c r="F14" s="41">
        <v>0.40400000000000003</v>
      </c>
      <c r="G14" s="28">
        <v>0.63300000000000001</v>
      </c>
      <c r="H14" s="28">
        <v>1.6890000000000001</v>
      </c>
      <c r="I14" s="41">
        <v>0.746</v>
      </c>
      <c r="J14" s="45">
        <f t="shared" si="1"/>
        <v>0.79859999999999998</v>
      </c>
      <c r="K14" s="47">
        <v>7</v>
      </c>
      <c r="L14" s="50">
        <v>7</v>
      </c>
      <c r="M14" s="50"/>
    </row>
    <row r="15" spans="1:13">
      <c r="A15" s="10"/>
      <c r="B15" s="64"/>
      <c r="C15" s="7"/>
      <c r="D15" s="54"/>
      <c r="E15" s="35"/>
      <c r="F15" s="60"/>
      <c r="G15" s="28"/>
      <c r="H15" s="28"/>
      <c r="I15" s="41"/>
      <c r="J15" s="45"/>
      <c r="K15" s="48"/>
      <c r="L15" s="48"/>
    </row>
    <row r="16" spans="1:13">
      <c r="A16" s="10"/>
      <c r="B16" s="25"/>
      <c r="C16" s="7"/>
      <c r="D16" s="54"/>
      <c r="E16" s="35"/>
      <c r="F16" s="41"/>
      <c r="G16" s="28"/>
      <c r="H16" s="28"/>
      <c r="I16" s="41"/>
      <c r="J16" s="45"/>
      <c r="K16" s="47"/>
      <c r="L16" s="50"/>
    </row>
    <row r="17" spans="1:10">
      <c r="A17" s="10"/>
      <c r="B17" s="25"/>
      <c r="C17" s="7"/>
      <c r="D17" s="52"/>
      <c r="E17" s="35"/>
      <c r="F17" s="41"/>
      <c r="G17" s="28"/>
      <c r="H17" s="28"/>
      <c r="I17" s="41"/>
      <c r="J17" s="44"/>
    </row>
    <row r="18" spans="1:10">
      <c r="A18" s="10"/>
      <c r="B18" s="25"/>
      <c r="C18" s="7"/>
      <c r="D18" s="52"/>
      <c r="E18" s="35"/>
      <c r="F18" s="41"/>
      <c r="G18" s="28"/>
      <c r="H18" s="28"/>
      <c r="I18" s="41"/>
      <c r="J18" s="45"/>
    </row>
    <row r="19" spans="1:10">
      <c r="A19" s="10"/>
      <c r="B19" s="25"/>
      <c r="C19" s="7"/>
      <c r="D19" s="52"/>
      <c r="E19" s="35"/>
      <c r="F19" s="41"/>
      <c r="G19" s="28"/>
      <c r="H19" s="28"/>
      <c r="I19" s="41"/>
      <c r="J19" s="44"/>
    </row>
    <row r="20" spans="1:10" ht="15.75" thickBot="1">
      <c r="A20" s="11"/>
      <c r="B20" s="26"/>
      <c r="C20" s="8"/>
      <c r="D20" s="53"/>
      <c r="E20" s="36"/>
      <c r="F20" s="42"/>
      <c r="G20" s="39"/>
      <c r="H20" s="39"/>
      <c r="I20" s="42"/>
      <c r="J20" s="46"/>
    </row>
  </sheetData>
  <mergeCells count="1">
    <mergeCell ref="C3:E3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N20" sqref="N20"/>
    </sheetView>
  </sheetViews>
  <sheetFormatPr defaultRowHeight="15"/>
  <cols>
    <col min="1" max="1" width="15.7109375" customWidth="1"/>
  </cols>
  <sheetData>
    <row r="1" spans="1:13" ht="31.5">
      <c r="B1" s="56"/>
      <c r="C1" s="56"/>
      <c r="D1" s="57" t="s">
        <v>38</v>
      </c>
      <c r="E1" s="57"/>
      <c r="F1" s="57"/>
      <c r="G1" s="58"/>
      <c r="H1" s="57"/>
      <c r="I1" s="56"/>
    </row>
    <row r="2" spans="1:13" ht="15.75" thickBot="1"/>
    <row r="3" spans="1:13" ht="15.75" thickBot="1">
      <c r="A3" s="2" t="s">
        <v>7</v>
      </c>
      <c r="B3" s="23"/>
      <c r="C3" s="94"/>
      <c r="D3" s="94"/>
      <c r="E3" s="95"/>
    </row>
    <row r="4" spans="1:13" ht="15.75" thickBot="1"/>
    <row r="5" spans="1:13" ht="15.75" thickBot="1">
      <c r="A5" s="9" t="s">
        <v>0</v>
      </c>
      <c r="B5" s="24" t="s">
        <v>12</v>
      </c>
      <c r="C5" s="6" t="s">
        <v>1</v>
      </c>
      <c r="D5" s="23" t="s">
        <v>60</v>
      </c>
      <c r="E5" s="15" t="s">
        <v>2</v>
      </c>
      <c r="F5" s="12" t="s">
        <v>3</v>
      </c>
      <c r="G5" s="12" t="s">
        <v>4</v>
      </c>
      <c r="H5" s="3" t="s">
        <v>5</v>
      </c>
      <c r="I5" s="3" t="s">
        <v>49</v>
      </c>
      <c r="J5" s="3" t="s">
        <v>6</v>
      </c>
      <c r="K5" s="49" t="s">
        <v>51</v>
      </c>
      <c r="L5" s="49" t="s">
        <v>48</v>
      </c>
      <c r="M5" s="49" t="s">
        <v>50</v>
      </c>
    </row>
    <row r="6" spans="1:13">
      <c r="A6" s="10"/>
      <c r="B6" s="25"/>
      <c r="C6" s="7"/>
      <c r="D6" s="52"/>
      <c r="E6" s="35"/>
      <c r="F6" s="40"/>
      <c r="G6" s="37"/>
      <c r="H6" s="37"/>
      <c r="I6" s="40"/>
      <c r="J6" s="43">
        <f t="shared" ref="J6:J12" si="0">(SUM(E6:I6))/5</f>
        <v>0</v>
      </c>
      <c r="K6" s="47"/>
      <c r="L6" s="50"/>
    </row>
    <row r="7" spans="1:13">
      <c r="A7" s="10"/>
      <c r="B7" s="25"/>
      <c r="C7" s="7"/>
      <c r="D7" s="52"/>
      <c r="E7" s="35"/>
      <c r="F7" s="41"/>
      <c r="G7" s="28"/>
      <c r="H7" s="28"/>
      <c r="I7" s="41"/>
      <c r="J7" s="44">
        <f t="shared" si="0"/>
        <v>0</v>
      </c>
      <c r="K7" s="47"/>
      <c r="L7" s="50"/>
    </row>
    <row r="8" spans="1:13">
      <c r="A8" s="10"/>
      <c r="B8" s="25"/>
      <c r="C8" s="7"/>
      <c r="D8" s="52"/>
      <c r="E8" s="35"/>
      <c r="F8" s="41"/>
      <c r="G8" s="28"/>
      <c r="H8" s="28"/>
      <c r="I8" s="41"/>
      <c r="J8" s="45">
        <f t="shared" si="0"/>
        <v>0</v>
      </c>
      <c r="K8" s="47"/>
      <c r="L8" s="50"/>
      <c r="M8" s="50"/>
    </row>
    <row r="9" spans="1:13">
      <c r="A9" s="10"/>
      <c r="B9" s="25"/>
      <c r="C9" s="7"/>
      <c r="D9" s="67"/>
      <c r="E9" s="35"/>
      <c r="F9" s="41"/>
      <c r="G9" s="61"/>
      <c r="H9" s="61"/>
      <c r="I9" s="60"/>
      <c r="J9" s="45">
        <f t="shared" si="0"/>
        <v>0</v>
      </c>
      <c r="K9" s="48"/>
      <c r="M9" s="48"/>
    </row>
    <row r="10" spans="1:13">
      <c r="A10" s="10"/>
      <c r="B10" s="25"/>
      <c r="C10" s="7"/>
      <c r="D10" s="67"/>
      <c r="E10" s="35"/>
      <c r="F10" s="62"/>
      <c r="G10" s="28"/>
      <c r="H10" s="28"/>
      <c r="I10" s="41"/>
      <c r="J10" s="45">
        <f t="shared" si="0"/>
        <v>0</v>
      </c>
      <c r="K10" s="47"/>
      <c r="L10" s="50"/>
    </row>
    <row r="11" spans="1:13">
      <c r="A11" s="10"/>
      <c r="B11" s="25"/>
      <c r="C11" s="7"/>
      <c r="D11" s="67"/>
      <c r="E11" s="35"/>
      <c r="F11" s="41"/>
      <c r="G11" s="28"/>
      <c r="H11" s="59"/>
      <c r="I11" s="41"/>
      <c r="J11" s="45">
        <f t="shared" si="0"/>
        <v>0</v>
      </c>
      <c r="K11" s="47"/>
      <c r="L11" s="50"/>
    </row>
    <row r="12" spans="1:13">
      <c r="A12" s="10"/>
      <c r="B12" s="25"/>
      <c r="C12" s="7"/>
      <c r="D12" s="67"/>
      <c r="E12" s="35"/>
      <c r="F12" s="41"/>
      <c r="G12" s="28"/>
      <c r="H12" s="28"/>
      <c r="I12" s="51"/>
      <c r="J12" s="44">
        <f t="shared" si="0"/>
        <v>0</v>
      </c>
      <c r="K12" s="47"/>
      <c r="L12" s="50"/>
      <c r="M12" s="50"/>
    </row>
    <row r="13" spans="1:13">
      <c r="A13" s="10"/>
      <c r="B13" s="25"/>
      <c r="C13" s="7"/>
      <c r="D13" s="52"/>
      <c r="E13" s="35"/>
      <c r="F13" s="41"/>
      <c r="G13" s="28"/>
      <c r="H13" s="28"/>
      <c r="I13" s="41"/>
      <c r="J13" s="45">
        <f t="shared" ref="J13:J18" si="1">(SUM(E13:I13)/5)</f>
        <v>0</v>
      </c>
      <c r="K13" s="47"/>
      <c r="M13" s="50"/>
    </row>
    <row r="14" spans="1:13">
      <c r="A14" s="10"/>
      <c r="B14" s="25"/>
      <c r="C14" s="7"/>
      <c r="D14" s="52"/>
      <c r="E14" s="35"/>
      <c r="F14" s="41"/>
      <c r="G14" s="28"/>
      <c r="H14" s="28"/>
      <c r="I14" s="41"/>
      <c r="J14" s="45">
        <f t="shared" si="1"/>
        <v>0</v>
      </c>
    </row>
    <row r="15" spans="1:13">
      <c r="A15" s="10"/>
      <c r="B15" s="25"/>
      <c r="C15" s="7"/>
      <c r="D15" s="52"/>
      <c r="E15" s="35"/>
      <c r="F15" s="41"/>
      <c r="G15" s="38"/>
      <c r="H15" s="38"/>
      <c r="I15" s="41"/>
      <c r="J15" s="44">
        <f t="shared" si="1"/>
        <v>0</v>
      </c>
    </row>
    <row r="16" spans="1:13">
      <c r="A16" s="10"/>
      <c r="B16" s="25"/>
      <c r="C16" s="7"/>
      <c r="D16" s="52"/>
      <c r="E16" s="35"/>
      <c r="F16" s="41"/>
      <c r="G16" s="28"/>
      <c r="H16" s="28"/>
      <c r="I16" s="41"/>
      <c r="J16" s="44">
        <f t="shared" si="1"/>
        <v>0</v>
      </c>
    </row>
    <row r="17" spans="1:10">
      <c r="A17" s="10"/>
      <c r="B17" s="25"/>
      <c r="C17" s="7"/>
      <c r="D17" s="52"/>
      <c r="E17" s="35"/>
      <c r="F17" s="41"/>
      <c r="G17" s="28"/>
      <c r="H17" s="28"/>
      <c r="I17" s="41"/>
      <c r="J17" s="44">
        <f t="shared" si="1"/>
        <v>0</v>
      </c>
    </row>
    <row r="18" spans="1:10">
      <c r="A18" s="10"/>
      <c r="B18" s="25"/>
      <c r="C18" s="7"/>
      <c r="D18" s="52"/>
      <c r="E18" s="35"/>
      <c r="F18" s="41"/>
      <c r="G18" s="28"/>
      <c r="H18" s="28"/>
      <c r="I18" s="41"/>
      <c r="J18" s="45">
        <f t="shared" si="1"/>
        <v>0</v>
      </c>
    </row>
    <row r="19" spans="1:10">
      <c r="A19" s="10"/>
      <c r="B19" s="25"/>
      <c r="C19" s="7"/>
      <c r="D19" s="52"/>
      <c r="E19" s="35"/>
      <c r="F19" s="41"/>
      <c r="G19" s="28"/>
      <c r="H19" s="28"/>
      <c r="I19" s="41"/>
      <c r="J19" s="44"/>
    </row>
    <row r="20" spans="1:10" ht="15.75" thickBot="1">
      <c r="A20" s="11"/>
      <c r="B20" s="26"/>
      <c r="C20" s="8"/>
      <c r="D20" s="53"/>
      <c r="E20" s="36"/>
      <c r="F20" s="42"/>
      <c r="G20" s="39"/>
      <c r="H20" s="39"/>
      <c r="I20" s="42"/>
      <c r="J20" s="46"/>
    </row>
  </sheetData>
  <mergeCells count="1">
    <mergeCell ref="C3:E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Blank</vt:lpstr>
      <vt:lpstr>League</vt:lpstr>
      <vt:lpstr>Jan 17</vt:lpstr>
      <vt:lpstr>Feb 17</vt:lpstr>
      <vt:lpstr>March 17</vt:lpstr>
      <vt:lpstr>April 17</vt:lpstr>
      <vt:lpstr>May 17</vt:lpstr>
      <vt:lpstr>June 17</vt:lpstr>
      <vt:lpstr>July 17</vt:lpstr>
      <vt:lpstr>August 17</vt:lpstr>
      <vt:lpstr>September 17</vt:lpstr>
      <vt:lpstr>October 17</vt:lpstr>
      <vt:lpstr>November 17</vt:lpstr>
      <vt:lpstr>December 17</vt:lpstr>
    </vt:vector>
  </TitlesOfParts>
  <Company>Lenton Family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Lenton</dc:creator>
  <cp:lastModifiedBy>Kevin</cp:lastModifiedBy>
  <cp:lastPrinted>2015-12-13T18:51:46Z</cp:lastPrinted>
  <dcterms:created xsi:type="dcterms:W3CDTF">2012-11-18T15:29:05Z</dcterms:created>
  <dcterms:modified xsi:type="dcterms:W3CDTF">2017-08-14T08:19:00Z</dcterms:modified>
</cp:coreProperties>
</file>